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workbookProtection lockStructure="1"/>
  <bookViews>
    <workbookView xWindow="14505" yWindow="-15" windowWidth="14310" windowHeight="14700"/>
  </bookViews>
  <sheets>
    <sheet name="2024 Q3" sheetId="24" r:id="rId1"/>
    <sheet name="2024 Q1" sheetId="26" r:id="rId2"/>
    <sheet name="Uebersetzungen" sheetId="25" state="hidden" r:id="rId3"/>
  </sheets>
  <definedNames>
    <definedName name="_xlnm._FilterDatabase" localSheetId="1" hidden="1">'2024 Q1'!$C$14:$I$115</definedName>
    <definedName name="_xlnm._FilterDatabase" localSheetId="0" hidden="1">'2024 Q3'!$C$14:$I$115</definedName>
    <definedName name="_xlnm.Print_Area" localSheetId="1">'2024 Q1'!$A$1:$I$137</definedName>
    <definedName name="_xlnm.Print_Area" localSheetId="0">'2024 Q3'!$A$1:$I$137</definedName>
  </definedNames>
  <calcPr calcId="162913"/>
</workbook>
</file>

<file path=xl/calcChain.xml><?xml version="1.0" encoding="utf-8"?>
<calcChain xmlns="http://schemas.openxmlformats.org/spreadsheetml/2006/main">
  <c r="A137" i="26" l="1"/>
  <c r="A136" i="26"/>
  <c r="B133" i="26"/>
  <c r="B132" i="26"/>
  <c r="A131" i="26"/>
  <c r="B129" i="26"/>
  <c r="B128" i="26"/>
  <c r="A127" i="26"/>
  <c r="B125" i="26"/>
  <c r="B124" i="26"/>
  <c r="B123" i="26"/>
  <c r="B122" i="26"/>
  <c r="B121" i="26"/>
  <c r="B120" i="26"/>
  <c r="B119" i="26"/>
  <c r="B118" i="26"/>
  <c r="A117" i="26"/>
  <c r="I14" i="26"/>
  <c r="H14" i="26"/>
  <c r="G14" i="26"/>
  <c r="F14" i="26"/>
  <c r="E14" i="26"/>
  <c r="D14" i="26"/>
  <c r="C14" i="26"/>
  <c r="B14" i="26"/>
  <c r="A14" i="26"/>
  <c r="A10" i="26"/>
  <c r="A9" i="26"/>
  <c r="A7" i="26"/>
  <c r="B133" i="24"/>
  <c r="B132" i="24"/>
  <c r="A131" i="24"/>
  <c r="B129" i="24"/>
  <c r="B128" i="24"/>
  <c r="A127" i="24"/>
  <c r="B125" i="24"/>
  <c r="B124" i="24"/>
  <c r="B123" i="24"/>
  <c r="B122" i="24"/>
  <c r="B121" i="24"/>
  <c r="B120" i="24"/>
  <c r="B119" i="24"/>
  <c r="B118" i="24"/>
  <c r="A117" i="24"/>
  <c r="I14" i="24"/>
  <c r="H14" i="24"/>
  <c r="G14" i="24"/>
  <c r="F14" i="24"/>
  <c r="E14" i="24"/>
  <c r="D14" i="24"/>
  <c r="C14" i="24"/>
  <c r="B14" i="24"/>
  <c r="A14" i="24"/>
  <c r="A136" i="24" l="1"/>
  <c r="A137" i="24"/>
  <c r="A10" i="24" l="1"/>
  <c r="A9" i="24"/>
  <c r="A7" i="24"/>
</calcChain>
</file>

<file path=xl/sharedStrings.xml><?xml version="1.0" encoding="utf-8"?>
<sst xmlns="http://schemas.openxmlformats.org/spreadsheetml/2006/main" count="334" uniqueCount="226">
  <si>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</si>
  <si>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</si>
  <si>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</si>
  <si>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</si>
  <si>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</si>
  <si>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</si>
  <si>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</si>
  <si>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</si>
  <si>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</si>
  <si>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</si>
  <si>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</si>
  <si>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</si>
  <si>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</si>
  <si>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</si>
  <si>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</si>
  <si>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</si>
  <si>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</si>
  <si>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</si>
  <si>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</si>
  <si>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</si>
  <si>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</si>
  <si>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</si>
  <si>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</si>
  <si>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</si>
  <si>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</si>
  <si>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</si>
  <si>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</si>
  <si>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</si>
  <si>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</si>
  <si>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</si>
  <si>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</si>
  <si>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</si>
  <si>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</si>
  <si>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</si>
  <si>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</si>
  <si>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</si>
  <si>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</si>
  <si>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</si>
  <si>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</si>
  <si>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</si>
  <si>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</si>
  <si>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</si>
  <si>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</si>
  <si>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</si>
  <si>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</si>
  <si>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</si>
  <si>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</si>
  <si>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</si>
  <si>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</si>
  <si>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</si>
  <si>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</si>
  <si>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</si>
  <si>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</si>
  <si>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</si>
  <si>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</si>
  <si>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</si>
  <si>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</si>
  <si>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</si>
  <si>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</si>
  <si>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</si>
  <si>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</si>
  <si>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</si>
  <si>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</si>
  <si>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</si>
  <si>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</si>
  <si>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</si>
  <si>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</si>
  <si>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</si>
  <si>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</si>
  <si>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</si>
  <si>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</si>
  <si>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</si>
  <si>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</si>
  <si>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</si>
  <si>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</si>
  <si>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</si>
  <si>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</si>
  <si>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</si>
  <si>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</si>
  <si>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</si>
  <si>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</si>
  <si>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</si>
  <si>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</si>
  <si>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</si>
  <si>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</si>
  <si>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</si>
  <si>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</si>
  <si>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</si>
  <si>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</si>
  <si>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</si>
  <si>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</si>
  <si>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</si>
  <si>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</si>
  <si>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</si>
  <si>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</si>
  <si>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</si>
  <si>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</si>
  <si>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</si>
  <si>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</si>
  <si>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</si>
  <si>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</si>
  <si>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</si>
  <si>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</si>
  <si>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</si>
  <si>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</si>
  <si>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</si>
  <si>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</si>
  <si>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</si>
  <si>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</si>
  <si>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</si>
  <si>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</si>
  <si>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</si>
  <si>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</si>
  <si>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</si>
  <si>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</si>
  <si>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</si>
  <si>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</si>
  <si>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</si>
  <si>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</si>
  <si>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</si>
  <si>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</si>
  <si>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</si>
  <si>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</si>
  <si>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</si>
  <si>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</si>
  <si>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</si>
  <si>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</si>
  <si>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</si>
  <si>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</si>
  <si>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</si>
  <si>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</si>
  <si>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</si>
  <si>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</si>
  <si>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</si>
  <si>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</si>
  <si>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</si>
  <si>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</si>
  <si>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</si>
  <si>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</si>
  <si>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</si>
  <si>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</si>
  <si>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</si>
  <si>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</si>
  <si>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</si>
  <si>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</si>
  <si>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</si>
  <si>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</si>
  <si>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</si>
  <si>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</si>
  <si>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</si>
  <si>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</si>
  <si>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</si>
  <si>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</si>
  <si>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</si>
  <si>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</si>
  <si>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</si>
  <si>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</si>
  <si>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</si>
  <si>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Quelle: ARE (Wohnungsinventar)</t>
  </si>
  <si>
    <t>(stadi communal 2024: 101 vischnancas)</t>
  </si>
  <si>
    <t>(stato dei comuni 2024: 101 comuni)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</si>
  <si>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</si>
  <si>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</si>
  <si>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</si>
  <si>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</si>
  <si>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</si>
  <si>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</si>
  <si>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</si>
  <si>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</si>
  <si>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</si>
  <si>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</si>
  <si>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</si>
  <si>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</si>
  <si>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</si>
  <si>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</si>
  <si>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</si>
  <si>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</si>
  <si>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</si>
  <si>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</si>
  <si>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</si>
  <si>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</si>
  <si>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</si>
  <si>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</si>
  <si>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</si>
  <si>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</si>
  <si>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</si>
  <si>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</si>
  <si>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</si>
  <si>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</si>
  <si>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</si>
  <si>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</si>
  <si>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</si>
  <si>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</si>
  <si>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</si>
  <si>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</si>
  <si>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</si>
  <si>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(Gemeindestand 2024: 101 Gemeinden)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</si>
  <si>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</si>
  <si>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</si>
  <si>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</si>
  <si>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</si>
  <si>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</si>
  <si>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</si>
  <si>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</si>
  <si>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</si>
  <si>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</si>
  <si>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</si>
  <si>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</si>
  <si>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</si>
  <si>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</si>
  <si>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</si>
  <si>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</si>
  <si>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</si>
  <si>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</si>
  <si>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</si>
  <si>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Schmitten (GR)</t>
  </si>
  <si>
    <t>St. Moritz</t>
  </si>
  <si>
    <t>Sils im Engadin/Segl</t>
  </si>
  <si>
    <t>Bregaglia</t>
  </si>
  <si>
    <t>Roveredo (GR)</t>
  </si>
  <si>
    <t>Calanca</t>
  </si>
  <si>
    <t>Letztmals aktualisiert am: 08.10.2024</t>
  </si>
  <si>
    <t>Ultima actualisaziun:  08.10.2024</t>
  </si>
  <si>
    <t>Ulimo aggiornamento:  08.10.2024</t>
  </si>
  <si>
    <t>2024 Q3</t>
  </si>
  <si>
    <t>2024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</si>
</sst>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50">
    <xf numFmtId="0" fontId="0" fillId="0" borderId="0" xfId="0"/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3" fillId="0" borderId="0" xfId="1" applyFont="1" applyFill="1"/>
    <xf numFmtId="0" fontId="6" fillId="0" borderId="0" xfId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1" applyFill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top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tabSelected="1"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9"/>
      <c r="B8" s="26"/>
      <c r="C8" s="9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224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5761</v>
      </c>
      <c r="D15" s="39">
        <v>1343</v>
      </c>
      <c r="E15" s="39">
        <v>0</v>
      </c>
      <c r="F15" s="39">
        <v>23.31</v>
      </c>
      <c r="G15" s="39">
        <v>76.69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1016</v>
      </c>
      <c r="D16" s="39">
        <v>264</v>
      </c>
      <c r="E16" s="39">
        <v>0</v>
      </c>
      <c r="F16" s="39">
        <v>25.98</v>
      </c>
      <c r="G16" s="39">
        <v>74.02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215</v>
      </c>
      <c r="C17" s="39">
        <v>281</v>
      </c>
      <c r="D17" s="39">
        <v>110</v>
      </c>
      <c r="E17" s="39">
        <v>0</v>
      </c>
      <c r="F17" s="39">
        <v>39.15</v>
      </c>
      <c r="G17" s="39">
        <v>60.85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84</v>
      </c>
      <c r="C18" s="39">
        <v>1515</v>
      </c>
      <c r="D18" s="39">
        <v>626</v>
      </c>
      <c r="E18" s="39">
        <v>0</v>
      </c>
      <c r="F18" s="39">
        <v>41.32</v>
      </c>
      <c r="G18" s="39">
        <v>58.68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87</v>
      </c>
      <c r="C19" s="39">
        <v>4694</v>
      </c>
      <c r="D19" s="39">
        <v>1172</v>
      </c>
      <c r="E19" s="39">
        <v>7</v>
      </c>
      <c r="F19" s="39">
        <v>25.12</v>
      </c>
      <c r="G19" s="39">
        <v>74.88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90</v>
      </c>
      <c r="C20" s="39">
        <v>1403</v>
      </c>
      <c r="D20" s="39">
        <v>417</v>
      </c>
      <c r="E20" s="39">
        <v>0</v>
      </c>
      <c r="F20" s="39">
        <v>29.72</v>
      </c>
      <c r="G20" s="39">
        <v>70.28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832</v>
      </c>
      <c r="D21" s="39">
        <v>466</v>
      </c>
      <c r="E21" s="39">
        <v>3</v>
      </c>
      <c r="F21" s="39">
        <v>56.37</v>
      </c>
      <c r="G21" s="39">
        <v>43.63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2733</v>
      </c>
      <c r="D22" s="39">
        <v>1518</v>
      </c>
      <c r="E22" s="39">
        <v>0</v>
      </c>
      <c r="F22" s="39">
        <v>55.54</v>
      </c>
      <c r="G22" s="39">
        <v>44.46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1364</v>
      </c>
      <c r="D23" s="39">
        <v>291</v>
      </c>
      <c r="E23" s="39">
        <v>0</v>
      </c>
      <c r="F23" s="39">
        <v>21.33</v>
      </c>
      <c r="G23" s="39">
        <v>78.67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4169</v>
      </c>
      <c r="D24" s="39">
        <v>1143</v>
      </c>
      <c r="E24" s="39">
        <v>1</v>
      </c>
      <c r="F24" s="39">
        <v>27.44</v>
      </c>
      <c r="G24" s="39">
        <v>72.56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787</v>
      </c>
      <c r="D25" s="39">
        <v>347</v>
      </c>
      <c r="E25" s="39">
        <v>0</v>
      </c>
      <c r="F25" s="39">
        <v>44.09</v>
      </c>
      <c r="G25" s="39">
        <v>55.91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576</v>
      </c>
      <c r="D26" s="39">
        <v>300</v>
      </c>
      <c r="E26" s="39">
        <v>0</v>
      </c>
      <c r="F26" s="39">
        <v>52.08</v>
      </c>
      <c r="G26" s="39">
        <v>47.92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1068</v>
      </c>
      <c r="D27" s="39">
        <v>512</v>
      </c>
      <c r="E27" s="39">
        <v>5</v>
      </c>
      <c r="F27" s="39">
        <v>48.41</v>
      </c>
      <c r="G27" s="39">
        <v>51.59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80</v>
      </c>
      <c r="C28" s="39">
        <v>2582</v>
      </c>
      <c r="D28" s="39">
        <v>959</v>
      </c>
      <c r="E28" s="39">
        <v>0</v>
      </c>
      <c r="F28" s="39">
        <v>37.14</v>
      </c>
      <c r="G28" s="39">
        <v>62.86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83</v>
      </c>
      <c r="C29" s="39">
        <v>3515</v>
      </c>
      <c r="D29" s="39">
        <v>2319</v>
      </c>
      <c r="E29" s="39">
        <v>3</v>
      </c>
      <c r="F29" s="39">
        <v>66.06</v>
      </c>
      <c r="G29" s="39">
        <v>33.94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195</v>
      </c>
      <c r="D30" s="39">
        <v>169</v>
      </c>
      <c r="E30" s="39">
        <v>6</v>
      </c>
      <c r="F30" s="39">
        <v>89.74</v>
      </c>
      <c r="G30" s="39">
        <v>10.26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136</v>
      </c>
      <c r="E31" s="39">
        <v>4</v>
      </c>
      <c r="F31" s="39">
        <v>84.85</v>
      </c>
      <c r="G31" s="39">
        <v>15.15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493</v>
      </c>
      <c r="D32" s="39">
        <v>367</v>
      </c>
      <c r="E32" s="39">
        <v>31</v>
      </c>
      <c r="F32" s="39">
        <v>80.73</v>
      </c>
      <c r="G32" s="39">
        <v>19.27</v>
      </c>
      <c r="H32" s="39">
        <v>1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415</v>
      </c>
      <c r="E33" s="39">
        <v>9</v>
      </c>
      <c r="F33" s="39">
        <v>81.7</v>
      </c>
      <c r="G33" s="39">
        <v>18.3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1605</v>
      </c>
      <c r="D34" s="39">
        <v>1021</v>
      </c>
      <c r="E34" s="39">
        <v>133</v>
      </c>
      <c r="F34" s="39">
        <v>71.900000000000006</v>
      </c>
      <c r="G34" s="39">
        <v>28.1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163</v>
      </c>
      <c r="D35" s="39">
        <v>107</v>
      </c>
      <c r="E35" s="39">
        <v>0</v>
      </c>
      <c r="F35" s="39">
        <v>65.64</v>
      </c>
      <c r="G35" s="39">
        <v>34.36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210</v>
      </c>
      <c r="E36" s="39">
        <v>5</v>
      </c>
      <c r="F36" s="39">
        <v>87.04</v>
      </c>
      <c r="G36" s="39">
        <v>12.96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1999</v>
      </c>
      <c r="D37" s="39">
        <v>1613</v>
      </c>
      <c r="E37" s="39">
        <v>91</v>
      </c>
      <c r="F37" s="39">
        <v>85.24</v>
      </c>
      <c r="G37" s="39">
        <v>14.76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246</v>
      </c>
      <c r="D38" s="39">
        <v>61</v>
      </c>
      <c r="E38" s="39">
        <v>27</v>
      </c>
      <c r="F38" s="39">
        <v>35.770000000000003</v>
      </c>
      <c r="G38" s="39">
        <v>64.23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252</v>
      </c>
      <c r="D39" s="39">
        <v>80</v>
      </c>
      <c r="E39" s="39">
        <v>0</v>
      </c>
      <c r="F39" s="39">
        <v>31.75</v>
      </c>
      <c r="G39" s="39">
        <v>68.25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81</v>
      </c>
      <c r="C40" s="39">
        <v>803</v>
      </c>
      <c r="D40" s="39">
        <v>400</v>
      </c>
      <c r="E40" s="39">
        <v>0</v>
      </c>
      <c r="F40" s="39">
        <v>49.81</v>
      </c>
      <c r="G40" s="39">
        <v>50.19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85</v>
      </c>
      <c r="C41" s="39">
        <v>1307</v>
      </c>
      <c r="D41" s="39">
        <v>958</v>
      </c>
      <c r="E41" s="39">
        <v>35</v>
      </c>
      <c r="F41" s="39">
        <v>75.98</v>
      </c>
      <c r="G41" s="39">
        <v>24.02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216</v>
      </c>
      <c r="D42" s="39">
        <v>73</v>
      </c>
      <c r="E42" s="39">
        <v>0</v>
      </c>
      <c r="F42" s="39">
        <v>33.799999999999997</v>
      </c>
      <c r="G42" s="39">
        <v>66.2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146</v>
      </c>
      <c r="D43" s="39">
        <v>63</v>
      </c>
      <c r="E43" s="39">
        <v>0</v>
      </c>
      <c r="F43" s="39">
        <v>43.15</v>
      </c>
      <c r="G43" s="39">
        <v>56.85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763</v>
      </c>
      <c r="D44" s="39">
        <v>438</v>
      </c>
      <c r="E44" s="39">
        <v>0</v>
      </c>
      <c r="F44" s="39">
        <v>57.4</v>
      </c>
      <c r="G44" s="39">
        <v>42.6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21</v>
      </c>
      <c r="E45" s="39">
        <v>0</v>
      </c>
      <c r="F45" s="39">
        <v>87.5</v>
      </c>
      <c r="G45" s="39">
        <v>12.5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290</v>
      </c>
      <c r="D46" s="39">
        <v>180</v>
      </c>
      <c r="E46" s="39">
        <v>1</v>
      </c>
      <c r="F46" s="39">
        <v>62.41</v>
      </c>
      <c r="G46" s="39">
        <v>37.590000000000003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39</v>
      </c>
      <c r="E47" s="39">
        <v>0</v>
      </c>
      <c r="F47" s="39">
        <v>23.93</v>
      </c>
      <c r="G47" s="39">
        <v>76.069999999999993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91</v>
      </c>
      <c r="C48" s="39">
        <v>806</v>
      </c>
      <c r="D48" s="39">
        <v>272</v>
      </c>
      <c r="E48" s="39">
        <v>2</v>
      </c>
      <c r="F48" s="39">
        <v>34</v>
      </c>
      <c r="G48" s="39">
        <v>66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94</v>
      </c>
      <c r="C49" s="39">
        <v>412</v>
      </c>
      <c r="D49" s="39">
        <v>159</v>
      </c>
      <c r="E49" s="39">
        <v>0</v>
      </c>
      <c r="F49" s="39">
        <v>38.590000000000003</v>
      </c>
      <c r="G49" s="39">
        <v>61.41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1735</v>
      </c>
      <c r="D50" s="39">
        <v>1530</v>
      </c>
      <c r="E50" s="39">
        <v>0</v>
      </c>
      <c r="F50" s="39">
        <v>88.18</v>
      </c>
      <c r="G50" s="39">
        <v>11.82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3923</v>
      </c>
      <c r="D51" s="39">
        <v>3607</v>
      </c>
      <c r="E51" s="39">
        <v>0</v>
      </c>
      <c r="F51" s="39">
        <v>91.94</v>
      </c>
      <c r="G51" s="39">
        <v>8.06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776</v>
      </c>
      <c r="D52" s="39">
        <v>659</v>
      </c>
      <c r="E52" s="39">
        <v>42</v>
      </c>
      <c r="F52" s="39">
        <v>90.34</v>
      </c>
      <c r="G52" s="39">
        <v>9.66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1290</v>
      </c>
      <c r="D53" s="39">
        <v>1180</v>
      </c>
      <c r="E53" s="39">
        <v>0</v>
      </c>
      <c r="F53" s="39">
        <v>91.47</v>
      </c>
      <c r="G53" s="39">
        <v>8.5299999999999994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5228</v>
      </c>
      <c r="D54" s="39">
        <v>1543</v>
      </c>
      <c r="E54" s="39">
        <v>0</v>
      </c>
      <c r="F54" s="39">
        <v>29.51</v>
      </c>
      <c r="G54" s="39">
        <v>70.489999999999995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712</v>
      </c>
      <c r="D55" s="39">
        <v>556</v>
      </c>
      <c r="E55" s="39">
        <v>35</v>
      </c>
      <c r="F55" s="39">
        <v>83.01</v>
      </c>
      <c r="G55" s="39">
        <v>16.989999999999998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1239</v>
      </c>
      <c r="D56" s="39">
        <v>712</v>
      </c>
      <c r="E56" s="39">
        <v>94</v>
      </c>
      <c r="F56" s="39">
        <v>65.05</v>
      </c>
      <c r="G56" s="39">
        <v>34.950000000000003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1245</v>
      </c>
      <c r="D57" s="39">
        <v>727</v>
      </c>
      <c r="E57" s="39">
        <v>68</v>
      </c>
      <c r="F57" s="39">
        <v>63.86</v>
      </c>
      <c r="G57" s="39">
        <v>36.14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1084</v>
      </c>
      <c r="D58" s="39">
        <v>459</v>
      </c>
      <c r="E58" s="39">
        <v>0</v>
      </c>
      <c r="F58" s="39">
        <v>42.34</v>
      </c>
      <c r="G58" s="39">
        <v>57.66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5488</v>
      </c>
      <c r="D59" s="39">
        <v>2157</v>
      </c>
      <c r="E59" s="39">
        <v>5</v>
      </c>
      <c r="F59" s="39">
        <v>39.4</v>
      </c>
      <c r="G59" s="39">
        <v>60.6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82</v>
      </c>
      <c r="C60" s="39">
        <v>726</v>
      </c>
      <c r="D60" s="39">
        <v>363</v>
      </c>
      <c r="E60" s="39">
        <v>1</v>
      </c>
      <c r="F60" s="39">
        <v>50.14</v>
      </c>
      <c r="G60" s="39">
        <v>49.86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652</v>
      </c>
      <c r="D61" s="39">
        <v>303</v>
      </c>
      <c r="E61" s="39">
        <v>0</v>
      </c>
      <c r="F61" s="39">
        <v>46.47</v>
      </c>
      <c r="G61" s="39">
        <v>53.53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717</v>
      </c>
      <c r="E62" s="39">
        <v>32</v>
      </c>
      <c r="F62" s="39">
        <v>30.9</v>
      </c>
      <c r="G62" s="39">
        <v>69.099999999999994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95</v>
      </c>
      <c r="E63" s="39">
        <v>0</v>
      </c>
      <c r="F63" s="39">
        <v>22.09</v>
      </c>
      <c r="G63" s="39">
        <v>77.91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2329</v>
      </c>
      <c r="D64" s="39">
        <v>970</v>
      </c>
      <c r="E64" s="39">
        <v>0</v>
      </c>
      <c r="F64" s="39">
        <v>41.65</v>
      </c>
      <c r="G64" s="39">
        <v>58.35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92</v>
      </c>
      <c r="C65" s="39">
        <v>1237</v>
      </c>
      <c r="D65" s="39">
        <v>366</v>
      </c>
      <c r="E65" s="39">
        <v>0</v>
      </c>
      <c r="F65" s="39">
        <v>29.59</v>
      </c>
      <c r="G65" s="39">
        <v>70.41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2798</v>
      </c>
      <c r="D66" s="39">
        <v>1422</v>
      </c>
      <c r="E66" s="39">
        <v>1</v>
      </c>
      <c r="F66" s="39">
        <v>50.86</v>
      </c>
      <c r="G66" s="39">
        <v>49.14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216</v>
      </c>
      <c r="C67" s="39">
        <v>5919</v>
      </c>
      <c r="D67" s="39">
        <v>2683</v>
      </c>
      <c r="E67" s="39">
        <v>0</v>
      </c>
      <c r="F67" s="39">
        <v>45.33</v>
      </c>
      <c r="G67" s="39">
        <v>54.67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600</v>
      </c>
      <c r="D68" s="39">
        <v>340</v>
      </c>
      <c r="E68" s="39">
        <v>11</v>
      </c>
      <c r="F68" s="39">
        <v>58.5</v>
      </c>
      <c r="G68" s="39">
        <v>41.5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217</v>
      </c>
      <c r="C69" s="39">
        <v>1175</v>
      </c>
      <c r="D69" s="39">
        <v>343</v>
      </c>
      <c r="E69" s="39">
        <v>1</v>
      </c>
      <c r="F69" s="39">
        <v>29.28</v>
      </c>
      <c r="G69" s="39">
        <v>70.72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623</v>
      </c>
      <c r="E70" s="39">
        <v>0</v>
      </c>
      <c r="F70" s="39">
        <v>24.78</v>
      </c>
      <c r="G70" s="39">
        <v>75.22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1613</v>
      </c>
      <c r="D71" s="39">
        <v>550</v>
      </c>
      <c r="E71" s="39">
        <v>0</v>
      </c>
      <c r="F71" s="39">
        <v>34.1</v>
      </c>
      <c r="G71" s="39">
        <v>65.900000000000006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218</v>
      </c>
      <c r="C72" s="39">
        <v>2084</v>
      </c>
      <c r="D72" s="39">
        <v>747</v>
      </c>
      <c r="E72" s="39">
        <v>0</v>
      </c>
      <c r="F72" s="39">
        <v>35.840000000000003</v>
      </c>
      <c r="G72" s="39">
        <v>64.16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192</v>
      </c>
      <c r="D73" s="39">
        <v>48</v>
      </c>
      <c r="E73" s="39">
        <v>0</v>
      </c>
      <c r="F73" s="39">
        <v>25</v>
      </c>
      <c r="G73" s="39">
        <v>75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230</v>
      </c>
      <c r="D74" s="39">
        <v>126</v>
      </c>
      <c r="E74" s="39">
        <v>0</v>
      </c>
      <c r="F74" s="39">
        <v>54.78</v>
      </c>
      <c r="G74" s="39">
        <v>45.22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339</v>
      </c>
      <c r="D75" s="39">
        <v>92</v>
      </c>
      <c r="E75" s="39">
        <v>0</v>
      </c>
      <c r="F75" s="39">
        <v>27.14</v>
      </c>
      <c r="G75" s="39">
        <v>72.86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215</v>
      </c>
      <c r="D76" s="39">
        <v>69</v>
      </c>
      <c r="E76" s="39">
        <v>0</v>
      </c>
      <c r="F76" s="39">
        <v>32.090000000000003</v>
      </c>
      <c r="G76" s="39">
        <v>67.91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495</v>
      </c>
      <c r="D77" s="39">
        <v>394</v>
      </c>
      <c r="E77" s="39">
        <v>26</v>
      </c>
      <c r="F77" s="39">
        <v>84.85</v>
      </c>
      <c r="G77" s="39">
        <v>15.15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2167</v>
      </c>
      <c r="D78" s="39">
        <v>677</v>
      </c>
      <c r="E78" s="39">
        <v>0</v>
      </c>
      <c r="F78" s="39">
        <v>31.24</v>
      </c>
      <c r="G78" s="39">
        <v>68.760000000000005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292</v>
      </c>
      <c r="D79" s="39">
        <v>160</v>
      </c>
      <c r="E79" s="39">
        <v>0</v>
      </c>
      <c r="F79" s="39">
        <v>54.79</v>
      </c>
      <c r="G79" s="39">
        <v>45.21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393</v>
      </c>
      <c r="D80" s="39">
        <v>315</v>
      </c>
      <c r="E80" s="39">
        <v>37</v>
      </c>
      <c r="F80" s="39">
        <v>89.57</v>
      </c>
      <c r="G80" s="39">
        <v>10.43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877</v>
      </c>
      <c r="D81" s="39">
        <v>713</v>
      </c>
      <c r="E81" s="39">
        <v>31</v>
      </c>
      <c r="F81" s="39">
        <v>84.83</v>
      </c>
      <c r="G81" s="39">
        <v>15.17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219</v>
      </c>
      <c r="C82" s="39">
        <v>1752</v>
      </c>
      <c r="D82" s="39">
        <v>1173</v>
      </c>
      <c r="E82" s="39">
        <v>0</v>
      </c>
      <c r="F82" s="39">
        <v>66.95</v>
      </c>
      <c r="G82" s="39">
        <v>33.049999999999997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585</v>
      </c>
      <c r="D83" s="39">
        <v>425</v>
      </c>
      <c r="E83" s="39">
        <v>62</v>
      </c>
      <c r="F83" s="39">
        <v>83.25</v>
      </c>
      <c r="G83" s="39">
        <v>16.75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220</v>
      </c>
      <c r="C84" s="39">
        <v>397</v>
      </c>
      <c r="D84" s="39">
        <v>109</v>
      </c>
      <c r="E84" s="39">
        <v>0</v>
      </c>
      <c r="F84" s="39">
        <v>27.46</v>
      </c>
      <c r="G84" s="39">
        <v>72.540000000000006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1333</v>
      </c>
      <c r="D85" s="39">
        <v>698</v>
      </c>
      <c r="E85" s="39">
        <v>0</v>
      </c>
      <c r="F85" s="39">
        <v>52.36</v>
      </c>
      <c r="G85" s="39">
        <v>47.64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12865</v>
      </c>
      <c r="D86" s="39">
        <v>5325</v>
      </c>
      <c r="E86" s="39">
        <v>0</v>
      </c>
      <c r="F86" s="39">
        <v>41.39</v>
      </c>
      <c r="G86" s="39">
        <v>58.61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569</v>
      </c>
      <c r="D87" s="39">
        <v>263</v>
      </c>
      <c r="E87" s="39">
        <v>1</v>
      </c>
      <c r="F87" s="39">
        <v>46.4</v>
      </c>
      <c r="G87" s="39">
        <v>53.6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259</v>
      </c>
      <c r="D88" s="39">
        <v>75</v>
      </c>
      <c r="E88" s="39">
        <v>1</v>
      </c>
      <c r="F88" s="39">
        <v>29.34</v>
      </c>
      <c r="G88" s="39">
        <v>70.66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762</v>
      </c>
      <c r="D89" s="39">
        <v>525</v>
      </c>
      <c r="E89" s="39">
        <v>26</v>
      </c>
      <c r="F89" s="39">
        <v>72.31</v>
      </c>
      <c r="G89" s="39">
        <v>27.69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93</v>
      </c>
      <c r="C90" s="39">
        <v>6404</v>
      </c>
      <c r="D90" s="39">
        <v>2201</v>
      </c>
      <c r="E90" s="39">
        <v>0</v>
      </c>
      <c r="F90" s="39">
        <v>34.369999999999997</v>
      </c>
      <c r="G90" s="39">
        <v>65.63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88</v>
      </c>
      <c r="C91" s="39">
        <v>215</v>
      </c>
      <c r="D91" s="39">
        <v>100</v>
      </c>
      <c r="E91" s="39">
        <v>3</v>
      </c>
      <c r="F91" s="39">
        <v>47.91</v>
      </c>
      <c r="G91" s="39">
        <v>52.09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638</v>
      </c>
      <c r="D92" s="39">
        <v>428</v>
      </c>
      <c r="E92" s="39">
        <v>43</v>
      </c>
      <c r="F92" s="39">
        <v>73.819999999999993</v>
      </c>
      <c r="G92" s="39">
        <v>26.18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1584</v>
      </c>
      <c r="D93" s="39">
        <v>707</v>
      </c>
      <c r="E93" s="39">
        <v>2</v>
      </c>
      <c r="F93" s="39">
        <v>44.76</v>
      </c>
      <c r="G93" s="39">
        <v>55.24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21409</v>
      </c>
      <c r="D94" s="39">
        <v>19063</v>
      </c>
      <c r="E94" s="39">
        <v>122</v>
      </c>
      <c r="F94" s="39">
        <v>89.61</v>
      </c>
      <c r="G94" s="39">
        <v>10.39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2629</v>
      </c>
      <c r="D95" s="39">
        <v>965</v>
      </c>
      <c r="E95" s="39">
        <v>1</v>
      </c>
      <c r="F95" s="39">
        <v>36.74</v>
      </c>
      <c r="G95" s="39">
        <v>63.26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5883</v>
      </c>
      <c r="D96" s="39">
        <v>1602</v>
      </c>
      <c r="E96" s="39">
        <v>1</v>
      </c>
      <c r="F96" s="39">
        <v>27.25</v>
      </c>
      <c r="G96" s="39">
        <v>72.75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3932</v>
      </c>
      <c r="B97" s="39" t="s">
        <v>63</v>
      </c>
      <c r="C97" s="39">
        <v>536</v>
      </c>
      <c r="D97" s="39">
        <v>137</v>
      </c>
      <c r="E97" s="39">
        <v>0</v>
      </c>
      <c r="F97" s="39">
        <v>25.56</v>
      </c>
      <c r="G97" s="39">
        <v>74.44</v>
      </c>
      <c r="H97" s="39">
        <v>2</v>
      </c>
      <c r="I97" s="40">
        <v>1</v>
      </c>
      <c r="J97" s="3"/>
      <c r="K97" s="3"/>
      <c r="L97" s="3"/>
    </row>
    <row r="98" spans="1:12" s="8" customFormat="1" ht="14.25" customHeight="1" x14ac:dyDescent="0.2">
      <c r="A98" s="38">
        <v>3945</v>
      </c>
      <c r="B98" s="39" t="s">
        <v>64</v>
      </c>
      <c r="C98" s="39">
        <v>1640</v>
      </c>
      <c r="D98" s="39">
        <v>1465</v>
      </c>
      <c r="E98" s="39">
        <v>4</v>
      </c>
      <c r="F98" s="39">
        <v>89.57</v>
      </c>
      <c r="G98" s="39">
        <v>10.43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3946</v>
      </c>
      <c r="B99" s="39" t="s">
        <v>65</v>
      </c>
      <c r="C99" s="39">
        <v>1413</v>
      </c>
      <c r="D99" s="39">
        <v>1186</v>
      </c>
      <c r="E99" s="39">
        <v>11</v>
      </c>
      <c r="F99" s="39">
        <v>84.71</v>
      </c>
      <c r="G99" s="39">
        <v>15.29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3947</v>
      </c>
      <c r="B100" s="39" t="s">
        <v>66</v>
      </c>
      <c r="C100" s="39">
        <v>1782</v>
      </c>
      <c r="D100" s="39">
        <v>1600</v>
      </c>
      <c r="E100" s="39">
        <v>0</v>
      </c>
      <c r="F100" s="39">
        <v>89.79</v>
      </c>
      <c r="G100" s="39">
        <v>10.210000000000001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3951</v>
      </c>
      <c r="B101" s="39" t="s">
        <v>67</v>
      </c>
      <c r="C101" s="39">
        <v>464</v>
      </c>
      <c r="D101" s="39">
        <v>407</v>
      </c>
      <c r="E101" s="39">
        <v>2</v>
      </c>
      <c r="F101" s="39">
        <v>88.15</v>
      </c>
      <c r="G101" s="39">
        <v>11.85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3952</v>
      </c>
      <c r="B102" s="39" t="s">
        <v>68</v>
      </c>
      <c r="C102" s="39">
        <v>477</v>
      </c>
      <c r="D102" s="39">
        <v>411</v>
      </c>
      <c r="E102" s="39">
        <v>0</v>
      </c>
      <c r="F102" s="39">
        <v>86.16</v>
      </c>
      <c r="G102" s="39">
        <v>13.84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3953</v>
      </c>
      <c r="B103" s="39" t="s">
        <v>69</v>
      </c>
      <c r="C103" s="39">
        <v>1682</v>
      </c>
      <c r="D103" s="39">
        <v>1455</v>
      </c>
      <c r="E103" s="39">
        <v>0</v>
      </c>
      <c r="F103" s="39">
        <v>86.5</v>
      </c>
      <c r="G103" s="39">
        <v>13.5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3954</v>
      </c>
      <c r="B104" s="39" t="s">
        <v>70</v>
      </c>
      <c r="C104" s="39">
        <v>1247</v>
      </c>
      <c r="D104" s="39">
        <v>1078</v>
      </c>
      <c r="E104" s="39">
        <v>0</v>
      </c>
      <c r="F104" s="39">
        <v>86.45</v>
      </c>
      <c r="G104" s="39">
        <v>13.55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3955</v>
      </c>
      <c r="B105" s="39" t="s">
        <v>71</v>
      </c>
      <c r="C105" s="39">
        <v>4404</v>
      </c>
      <c r="D105" s="39">
        <v>4031</v>
      </c>
      <c r="E105" s="39">
        <v>1</v>
      </c>
      <c r="F105" s="39">
        <v>91.55</v>
      </c>
      <c r="G105" s="39">
        <v>8.4499999999999993</v>
      </c>
      <c r="H105" s="39">
        <v>1</v>
      </c>
      <c r="I105" s="40">
        <v>0</v>
      </c>
      <c r="J105" s="3"/>
      <c r="K105" s="3"/>
      <c r="L105" s="3"/>
    </row>
    <row r="106" spans="1:12" s="8" customFormat="1" ht="14.25" customHeight="1" x14ac:dyDescent="0.2">
      <c r="A106" s="38">
        <v>3961</v>
      </c>
      <c r="B106" s="39" t="s">
        <v>72</v>
      </c>
      <c r="C106" s="39">
        <v>1494</v>
      </c>
      <c r="D106" s="39">
        <v>951</v>
      </c>
      <c r="E106" s="39">
        <v>4</v>
      </c>
      <c r="F106" s="39">
        <v>63.92</v>
      </c>
      <c r="G106" s="39">
        <v>36.08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3962</v>
      </c>
      <c r="B107" s="39" t="s">
        <v>73</v>
      </c>
      <c r="C107" s="39">
        <v>1801</v>
      </c>
      <c r="D107" s="39">
        <v>1301</v>
      </c>
      <c r="E107" s="39">
        <v>41</v>
      </c>
      <c r="F107" s="39">
        <v>74.510000000000005</v>
      </c>
      <c r="G107" s="39">
        <v>25.49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3972</v>
      </c>
      <c r="B108" s="39" t="s">
        <v>86</v>
      </c>
      <c r="C108" s="39">
        <v>996</v>
      </c>
      <c r="D108" s="39">
        <v>621</v>
      </c>
      <c r="E108" s="39">
        <v>34</v>
      </c>
      <c r="F108" s="39">
        <v>65.760000000000005</v>
      </c>
      <c r="G108" s="39">
        <v>34.24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3981</v>
      </c>
      <c r="B109" s="39" t="s">
        <v>74</v>
      </c>
      <c r="C109" s="39">
        <v>2402</v>
      </c>
      <c r="D109" s="39">
        <v>768</v>
      </c>
      <c r="E109" s="39">
        <v>1</v>
      </c>
      <c r="F109" s="39">
        <v>32.01</v>
      </c>
      <c r="G109" s="39">
        <v>67.989999999999995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3982</v>
      </c>
      <c r="B110" s="39" t="s">
        <v>75</v>
      </c>
      <c r="C110" s="39">
        <v>2385</v>
      </c>
      <c r="D110" s="39">
        <v>953</v>
      </c>
      <c r="E110" s="39">
        <v>35</v>
      </c>
      <c r="F110" s="39">
        <v>41.43</v>
      </c>
      <c r="G110" s="39">
        <v>58.57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3983</v>
      </c>
      <c r="B111" s="39" t="s">
        <v>76</v>
      </c>
      <c r="C111" s="39">
        <v>452</v>
      </c>
      <c r="D111" s="39">
        <v>149</v>
      </c>
      <c r="E111" s="39">
        <v>6</v>
      </c>
      <c r="F111" s="39">
        <v>34.29</v>
      </c>
      <c r="G111" s="39">
        <v>65.709999999999994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3985</v>
      </c>
      <c r="B112" s="39" t="s">
        <v>77</v>
      </c>
      <c r="C112" s="39">
        <v>1050</v>
      </c>
      <c r="D112" s="39">
        <v>478</v>
      </c>
      <c r="E112" s="39">
        <v>0</v>
      </c>
      <c r="F112" s="39">
        <v>45.52</v>
      </c>
      <c r="G112" s="39">
        <v>54.48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3986</v>
      </c>
      <c r="B113" s="39" t="s">
        <v>78</v>
      </c>
      <c r="C113" s="39">
        <v>1943</v>
      </c>
      <c r="D113" s="39">
        <v>565</v>
      </c>
      <c r="E113" s="39">
        <v>1</v>
      </c>
      <c r="F113" s="39">
        <v>29.13</v>
      </c>
      <c r="G113" s="39">
        <v>70.87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x14ac:dyDescent="0.2">
      <c r="A114" s="38">
        <v>3987</v>
      </c>
      <c r="B114" s="39" t="s">
        <v>79</v>
      </c>
      <c r="C114" s="39">
        <v>927</v>
      </c>
      <c r="D114" s="39">
        <v>528</v>
      </c>
      <c r="E114" s="39">
        <v>18</v>
      </c>
      <c r="F114" s="39">
        <v>58.9</v>
      </c>
      <c r="G114" s="39">
        <v>41.1</v>
      </c>
      <c r="H114" s="39">
        <v>2</v>
      </c>
      <c r="I114" s="40">
        <v>1</v>
      </c>
      <c r="J114" s="3"/>
      <c r="K114" s="3"/>
      <c r="L114" s="3"/>
    </row>
    <row r="115" spans="1:12" s="8" customFormat="1" ht="14.25" customHeight="1" thickBot="1" x14ac:dyDescent="0.25">
      <c r="A115" s="41">
        <v>3988</v>
      </c>
      <c r="B115" s="42" t="s">
        <v>89</v>
      </c>
      <c r="C115" s="42">
        <v>2789</v>
      </c>
      <c r="D115" s="42">
        <v>526</v>
      </c>
      <c r="E115" s="42">
        <v>0</v>
      </c>
      <c r="F115" s="42">
        <v>18.86</v>
      </c>
      <c r="G115" s="42">
        <v>81.14</v>
      </c>
      <c r="H115" s="42">
        <v>2</v>
      </c>
      <c r="I115" s="43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7" t="str">
        <f>VLOOKUP("&lt;Legende_1&gt;",Uebersetzungen!$B$3:$E$336,Uebersetzungen!$B$2+1,FALSE)</f>
        <v>Attributwerte Verfahren</v>
      </c>
      <c r="B117" s="28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1</v>
      </c>
      <c r="B118" s="28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2</v>
      </c>
      <c r="B119" s="28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3</v>
      </c>
      <c r="B120" s="28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4</v>
      </c>
      <c r="B121" s="28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5</v>
      </c>
      <c r="B122" s="28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6</v>
      </c>
      <c r="B123" s="28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7</v>
      </c>
      <c r="B124" s="28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>
        <v>8</v>
      </c>
      <c r="B125" s="28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8"/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9" t="str">
        <f>VLOOKUP("&lt;Legende_10&gt;",Uebersetzungen!$B$3:$E$336,Uebersetzungen!$B$2+1,FALSE)</f>
        <v>Attributwerte Status</v>
      </c>
      <c r="B127" s="28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0</v>
      </c>
      <c r="B128" s="28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>
        <v>1</v>
      </c>
      <c r="B129" s="28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8"/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9" t="str">
        <f>VLOOKUP("&lt;Legende_13&gt;",Uebersetzungen!$B$3:$E$336,Uebersetzungen!$B$2+1,FALSE)</f>
        <v xml:space="preserve">Legende </v>
      </c>
      <c r="B131" s="28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0</v>
      </c>
      <c r="B132" s="28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8">
        <v>1</v>
      </c>
      <c r="B133" s="28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08.10.2024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123825</xdr:rowOff>
                  </from>
                  <to>
                    <xdr:col>4</xdr:col>
                    <xdr:colOff>647700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7"/>
  <sheetViews>
    <sheetView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26"/>
      <c r="B8" s="26"/>
      <c r="C8" s="26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2024: 101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225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5761</v>
      </c>
      <c r="D15" s="39">
        <v>1343</v>
      </c>
      <c r="E15" s="39">
        <v>0</v>
      </c>
      <c r="F15" s="39">
        <v>23.31</v>
      </c>
      <c r="G15" s="39">
        <v>76.69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1016</v>
      </c>
      <c r="D16" s="39">
        <v>264</v>
      </c>
      <c r="E16" s="39">
        <v>0</v>
      </c>
      <c r="F16" s="39">
        <v>25.98</v>
      </c>
      <c r="G16" s="39">
        <v>74.02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215</v>
      </c>
      <c r="C17" s="39">
        <v>281</v>
      </c>
      <c r="D17" s="39">
        <v>110</v>
      </c>
      <c r="E17" s="39">
        <v>0</v>
      </c>
      <c r="F17" s="39">
        <v>39.15</v>
      </c>
      <c r="G17" s="39">
        <v>60.85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84</v>
      </c>
      <c r="C18" s="39">
        <v>1515</v>
      </c>
      <c r="D18" s="39">
        <v>626</v>
      </c>
      <c r="E18" s="39">
        <v>0</v>
      </c>
      <c r="F18" s="39">
        <v>41.32</v>
      </c>
      <c r="G18" s="39">
        <v>58.68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87</v>
      </c>
      <c r="C19" s="39">
        <v>4694</v>
      </c>
      <c r="D19" s="39">
        <v>1172</v>
      </c>
      <c r="E19" s="39">
        <v>7</v>
      </c>
      <c r="F19" s="39">
        <v>25.12</v>
      </c>
      <c r="G19" s="39">
        <v>74.88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90</v>
      </c>
      <c r="C20" s="39">
        <v>1403</v>
      </c>
      <c r="D20" s="39">
        <v>417</v>
      </c>
      <c r="E20" s="39">
        <v>0</v>
      </c>
      <c r="F20" s="39">
        <v>29.72</v>
      </c>
      <c r="G20" s="39">
        <v>70.28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832</v>
      </c>
      <c r="D21" s="39">
        <v>466</v>
      </c>
      <c r="E21" s="39">
        <v>3</v>
      </c>
      <c r="F21" s="39">
        <v>56.37</v>
      </c>
      <c r="G21" s="39">
        <v>43.63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2733</v>
      </c>
      <c r="D22" s="39">
        <v>1518</v>
      </c>
      <c r="E22" s="39">
        <v>0</v>
      </c>
      <c r="F22" s="39">
        <v>55.54</v>
      </c>
      <c r="G22" s="39">
        <v>44.46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1364</v>
      </c>
      <c r="D23" s="39">
        <v>291</v>
      </c>
      <c r="E23" s="39">
        <v>0</v>
      </c>
      <c r="F23" s="39">
        <v>21.33</v>
      </c>
      <c r="G23" s="39">
        <v>78.67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4169</v>
      </c>
      <c r="D24" s="39">
        <v>1143</v>
      </c>
      <c r="E24" s="39">
        <v>1</v>
      </c>
      <c r="F24" s="39">
        <v>27.44</v>
      </c>
      <c r="G24" s="39">
        <v>72.56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787</v>
      </c>
      <c r="D25" s="39">
        <v>347</v>
      </c>
      <c r="E25" s="39">
        <v>0</v>
      </c>
      <c r="F25" s="39">
        <v>44.09</v>
      </c>
      <c r="G25" s="39">
        <v>55.91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576</v>
      </c>
      <c r="D26" s="39">
        <v>300</v>
      </c>
      <c r="E26" s="39">
        <v>0</v>
      </c>
      <c r="F26" s="39">
        <v>52.08</v>
      </c>
      <c r="G26" s="39">
        <v>47.92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1068</v>
      </c>
      <c r="D27" s="39">
        <v>512</v>
      </c>
      <c r="E27" s="39">
        <v>5</v>
      </c>
      <c r="F27" s="39">
        <v>48.41</v>
      </c>
      <c r="G27" s="39">
        <v>51.59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80</v>
      </c>
      <c r="C28" s="39">
        <v>2582</v>
      </c>
      <c r="D28" s="39">
        <v>959</v>
      </c>
      <c r="E28" s="39">
        <v>0</v>
      </c>
      <c r="F28" s="39">
        <v>37.14</v>
      </c>
      <c r="G28" s="39">
        <v>62.86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83</v>
      </c>
      <c r="C29" s="39">
        <v>3515</v>
      </c>
      <c r="D29" s="39">
        <v>2319</v>
      </c>
      <c r="E29" s="39">
        <v>3</v>
      </c>
      <c r="F29" s="39">
        <v>66.06</v>
      </c>
      <c r="G29" s="39">
        <v>33.94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195</v>
      </c>
      <c r="D30" s="39">
        <v>169</v>
      </c>
      <c r="E30" s="39">
        <v>6</v>
      </c>
      <c r="F30" s="39">
        <v>89.74</v>
      </c>
      <c r="G30" s="39">
        <v>10.26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136</v>
      </c>
      <c r="E31" s="39">
        <v>4</v>
      </c>
      <c r="F31" s="39">
        <v>84.85</v>
      </c>
      <c r="G31" s="39">
        <v>15.15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493</v>
      </c>
      <c r="D32" s="39">
        <v>367</v>
      </c>
      <c r="E32" s="39">
        <v>31</v>
      </c>
      <c r="F32" s="39">
        <v>80.73</v>
      </c>
      <c r="G32" s="39">
        <v>19.27</v>
      </c>
      <c r="H32" s="39">
        <v>1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415</v>
      </c>
      <c r="E33" s="39">
        <v>9</v>
      </c>
      <c r="F33" s="39">
        <v>81.7</v>
      </c>
      <c r="G33" s="39">
        <v>18.3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1605</v>
      </c>
      <c r="D34" s="39">
        <v>1021</v>
      </c>
      <c r="E34" s="39">
        <v>133</v>
      </c>
      <c r="F34" s="39">
        <v>71.900000000000006</v>
      </c>
      <c r="G34" s="39">
        <v>28.1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163</v>
      </c>
      <c r="D35" s="39">
        <v>107</v>
      </c>
      <c r="E35" s="39">
        <v>0</v>
      </c>
      <c r="F35" s="39">
        <v>65.64</v>
      </c>
      <c r="G35" s="39">
        <v>34.36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210</v>
      </c>
      <c r="E36" s="39">
        <v>5</v>
      </c>
      <c r="F36" s="39">
        <v>87.04</v>
      </c>
      <c r="G36" s="39">
        <v>12.96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1999</v>
      </c>
      <c r="D37" s="39">
        <v>1613</v>
      </c>
      <c r="E37" s="39">
        <v>91</v>
      </c>
      <c r="F37" s="39">
        <v>85.24</v>
      </c>
      <c r="G37" s="39">
        <v>14.76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246</v>
      </c>
      <c r="D38" s="39">
        <v>61</v>
      </c>
      <c r="E38" s="39">
        <v>27</v>
      </c>
      <c r="F38" s="39">
        <v>35.770000000000003</v>
      </c>
      <c r="G38" s="39">
        <v>64.23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252</v>
      </c>
      <c r="D39" s="39">
        <v>80</v>
      </c>
      <c r="E39" s="39">
        <v>0</v>
      </c>
      <c r="F39" s="39">
        <v>31.75</v>
      </c>
      <c r="G39" s="39">
        <v>68.25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81</v>
      </c>
      <c r="C40" s="39">
        <v>803</v>
      </c>
      <c r="D40" s="39">
        <v>400</v>
      </c>
      <c r="E40" s="39">
        <v>0</v>
      </c>
      <c r="F40" s="39">
        <v>49.81</v>
      </c>
      <c r="G40" s="39">
        <v>50.19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85</v>
      </c>
      <c r="C41" s="39">
        <v>1307</v>
      </c>
      <c r="D41" s="39">
        <v>958</v>
      </c>
      <c r="E41" s="39">
        <v>35</v>
      </c>
      <c r="F41" s="39">
        <v>75.98</v>
      </c>
      <c r="G41" s="39">
        <v>24.02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216</v>
      </c>
      <c r="D42" s="39">
        <v>73</v>
      </c>
      <c r="E42" s="39">
        <v>0</v>
      </c>
      <c r="F42" s="39">
        <v>33.799999999999997</v>
      </c>
      <c r="G42" s="39">
        <v>66.2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146</v>
      </c>
      <c r="D43" s="39">
        <v>63</v>
      </c>
      <c r="E43" s="39">
        <v>0</v>
      </c>
      <c r="F43" s="39">
        <v>43.15</v>
      </c>
      <c r="G43" s="39">
        <v>56.85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763</v>
      </c>
      <c r="D44" s="39">
        <v>438</v>
      </c>
      <c r="E44" s="39">
        <v>0</v>
      </c>
      <c r="F44" s="39">
        <v>57.4</v>
      </c>
      <c r="G44" s="39">
        <v>42.6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21</v>
      </c>
      <c r="E45" s="39">
        <v>0</v>
      </c>
      <c r="F45" s="39">
        <v>87.5</v>
      </c>
      <c r="G45" s="39">
        <v>12.5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290</v>
      </c>
      <c r="D46" s="39">
        <v>180</v>
      </c>
      <c r="E46" s="39">
        <v>1</v>
      </c>
      <c r="F46" s="39">
        <v>62.41</v>
      </c>
      <c r="G46" s="39">
        <v>37.590000000000003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39</v>
      </c>
      <c r="E47" s="39">
        <v>0</v>
      </c>
      <c r="F47" s="39">
        <v>23.93</v>
      </c>
      <c r="G47" s="39">
        <v>76.069999999999993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91</v>
      </c>
      <c r="C48" s="39">
        <v>806</v>
      </c>
      <c r="D48" s="39">
        <v>272</v>
      </c>
      <c r="E48" s="39">
        <v>2</v>
      </c>
      <c r="F48" s="39">
        <v>34</v>
      </c>
      <c r="G48" s="39">
        <v>66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94</v>
      </c>
      <c r="C49" s="39">
        <v>412</v>
      </c>
      <c r="D49" s="39">
        <v>159</v>
      </c>
      <c r="E49" s="39">
        <v>0</v>
      </c>
      <c r="F49" s="39">
        <v>38.590000000000003</v>
      </c>
      <c r="G49" s="39">
        <v>61.41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1735</v>
      </c>
      <c r="D50" s="39">
        <v>1530</v>
      </c>
      <c r="E50" s="39">
        <v>0</v>
      </c>
      <c r="F50" s="39">
        <v>88.18</v>
      </c>
      <c r="G50" s="39">
        <v>11.82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3923</v>
      </c>
      <c r="D51" s="39">
        <v>3607</v>
      </c>
      <c r="E51" s="39">
        <v>0</v>
      </c>
      <c r="F51" s="39">
        <v>91.94</v>
      </c>
      <c r="G51" s="39">
        <v>8.06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776</v>
      </c>
      <c r="D52" s="39">
        <v>659</v>
      </c>
      <c r="E52" s="39">
        <v>42</v>
      </c>
      <c r="F52" s="39">
        <v>90.34</v>
      </c>
      <c r="G52" s="39">
        <v>9.66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1290</v>
      </c>
      <c r="D53" s="39">
        <v>1180</v>
      </c>
      <c r="E53" s="39">
        <v>0</v>
      </c>
      <c r="F53" s="39">
        <v>91.47</v>
      </c>
      <c r="G53" s="39">
        <v>8.5299999999999994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5228</v>
      </c>
      <c r="D54" s="39">
        <v>1543</v>
      </c>
      <c r="E54" s="39">
        <v>0</v>
      </c>
      <c r="F54" s="39">
        <v>29.51</v>
      </c>
      <c r="G54" s="39">
        <v>70.489999999999995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712</v>
      </c>
      <c r="D55" s="39">
        <v>556</v>
      </c>
      <c r="E55" s="39">
        <v>35</v>
      </c>
      <c r="F55" s="39">
        <v>83.01</v>
      </c>
      <c r="G55" s="39">
        <v>16.989999999999998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1239</v>
      </c>
      <c r="D56" s="39">
        <v>712</v>
      </c>
      <c r="E56" s="39">
        <v>94</v>
      </c>
      <c r="F56" s="39">
        <v>65.05</v>
      </c>
      <c r="G56" s="39">
        <v>34.950000000000003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1245</v>
      </c>
      <c r="D57" s="39">
        <v>727</v>
      </c>
      <c r="E57" s="39">
        <v>68</v>
      </c>
      <c r="F57" s="39">
        <v>63.86</v>
      </c>
      <c r="G57" s="39">
        <v>36.14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1084</v>
      </c>
      <c r="D58" s="39">
        <v>459</v>
      </c>
      <c r="E58" s="39">
        <v>0</v>
      </c>
      <c r="F58" s="39">
        <v>42.34</v>
      </c>
      <c r="G58" s="39">
        <v>57.66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5488</v>
      </c>
      <c r="D59" s="39">
        <v>2157</v>
      </c>
      <c r="E59" s="39">
        <v>5</v>
      </c>
      <c r="F59" s="39">
        <v>39.4</v>
      </c>
      <c r="G59" s="39">
        <v>60.6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82</v>
      </c>
      <c r="C60" s="39">
        <v>726</v>
      </c>
      <c r="D60" s="39">
        <v>363</v>
      </c>
      <c r="E60" s="39">
        <v>1</v>
      </c>
      <c r="F60" s="39">
        <v>50.14</v>
      </c>
      <c r="G60" s="39">
        <v>49.86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652</v>
      </c>
      <c r="D61" s="39">
        <v>303</v>
      </c>
      <c r="E61" s="39">
        <v>0</v>
      </c>
      <c r="F61" s="39">
        <v>46.47</v>
      </c>
      <c r="G61" s="39">
        <v>53.53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717</v>
      </c>
      <c r="E62" s="39">
        <v>32</v>
      </c>
      <c r="F62" s="39">
        <v>30.9</v>
      </c>
      <c r="G62" s="39">
        <v>69.099999999999994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95</v>
      </c>
      <c r="E63" s="39">
        <v>0</v>
      </c>
      <c r="F63" s="39">
        <v>22.09</v>
      </c>
      <c r="G63" s="39">
        <v>77.91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2329</v>
      </c>
      <c r="D64" s="39">
        <v>970</v>
      </c>
      <c r="E64" s="39">
        <v>0</v>
      </c>
      <c r="F64" s="39">
        <v>41.65</v>
      </c>
      <c r="G64" s="39">
        <v>58.35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92</v>
      </c>
      <c r="C65" s="39">
        <v>1237</v>
      </c>
      <c r="D65" s="39">
        <v>366</v>
      </c>
      <c r="E65" s="39">
        <v>0</v>
      </c>
      <c r="F65" s="39">
        <v>29.59</v>
      </c>
      <c r="G65" s="39">
        <v>70.41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2798</v>
      </c>
      <c r="D66" s="39">
        <v>1422</v>
      </c>
      <c r="E66" s="39">
        <v>1</v>
      </c>
      <c r="F66" s="39">
        <v>50.86</v>
      </c>
      <c r="G66" s="39">
        <v>49.14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216</v>
      </c>
      <c r="C67" s="39">
        <v>5919</v>
      </c>
      <c r="D67" s="39">
        <v>2683</v>
      </c>
      <c r="E67" s="39">
        <v>0</v>
      </c>
      <c r="F67" s="39">
        <v>45.33</v>
      </c>
      <c r="G67" s="39">
        <v>54.67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600</v>
      </c>
      <c r="D68" s="39">
        <v>340</v>
      </c>
      <c r="E68" s="39">
        <v>11</v>
      </c>
      <c r="F68" s="39">
        <v>58.5</v>
      </c>
      <c r="G68" s="39">
        <v>41.5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217</v>
      </c>
      <c r="C69" s="39">
        <v>1175</v>
      </c>
      <c r="D69" s="39">
        <v>343</v>
      </c>
      <c r="E69" s="39">
        <v>1</v>
      </c>
      <c r="F69" s="39">
        <v>29.28</v>
      </c>
      <c r="G69" s="39">
        <v>70.72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623</v>
      </c>
      <c r="E70" s="39">
        <v>0</v>
      </c>
      <c r="F70" s="39">
        <v>24.78</v>
      </c>
      <c r="G70" s="39">
        <v>75.22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1613</v>
      </c>
      <c r="D71" s="39">
        <v>550</v>
      </c>
      <c r="E71" s="39">
        <v>0</v>
      </c>
      <c r="F71" s="39">
        <v>34.1</v>
      </c>
      <c r="G71" s="39">
        <v>65.900000000000006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218</v>
      </c>
      <c r="C72" s="39">
        <v>2084</v>
      </c>
      <c r="D72" s="39">
        <v>747</v>
      </c>
      <c r="E72" s="39">
        <v>0</v>
      </c>
      <c r="F72" s="39">
        <v>35.840000000000003</v>
      </c>
      <c r="G72" s="39">
        <v>64.16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192</v>
      </c>
      <c r="D73" s="39">
        <v>48</v>
      </c>
      <c r="E73" s="39">
        <v>0</v>
      </c>
      <c r="F73" s="39">
        <v>25</v>
      </c>
      <c r="G73" s="39">
        <v>75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230</v>
      </c>
      <c r="D74" s="39">
        <v>126</v>
      </c>
      <c r="E74" s="39">
        <v>0</v>
      </c>
      <c r="F74" s="39">
        <v>54.78</v>
      </c>
      <c r="G74" s="39">
        <v>45.22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339</v>
      </c>
      <c r="D75" s="39">
        <v>92</v>
      </c>
      <c r="E75" s="39">
        <v>0</v>
      </c>
      <c r="F75" s="39">
        <v>27.14</v>
      </c>
      <c r="G75" s="39">
        <v>72.86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215</v>
      </c>
      <c r="D76" s="39">
        <v>69</v>
      </c>
      <c r="E76" s="39">
        <v>0</v>
      </c>
      <c r="F76" s="39">
        <v>32.090000000000003</v>
      </c>
      <c r="G76" s="39">
        <v>67.91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495</v>
      </c>
      <c r="D77" s="39">
        <v>394</v>
      </c>
      <c r="E77" s="39">
        <v>26</v>
      </c>
      <c r="F77" s="39">
        <v>84.85</v>
      </c>
      <c r="G77" s="39">
        <v>15.15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2167</v>
      </c>
      <c r="D78" s="39">
        <v>677</v>
      </c>
      <c r="E78" s="39">
        <v>0</v>
      </c>
      <c r="F78" s="39">
        <v>31.24</v>
      </c>
      <c r="G78" s="39">
        <v>68.760000000000005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292</v>
      </c>
      <c r="D79" s="39">
        <v>160</v>
      </c>
      <c r="E79" s="39">
        <v>0</v>
      </c>
      <c r="F79" s="39">
        <v>54.79</v>
      </c>
      <c r="G79" s="39">
        <v>45.21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393</v>
      </c>
      <c r="D80" s="39">
        <v>315</v>
      </c>
      <c r="E80" s="39">
        <v>37</v>
      </c>
      <c r="F80" s="39">
        <v>89.57</v>
      </c>
      <c r="G80" s="39">
        <v>10.43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877</v>
      </c>
      <c r="D81" s="39">
        <v>713</v>
      </c>
      <c r="E81" s="39">
        <v>31</v>
      </c>
      <c r="F81" s="39">
        <v>84.83</v>
      </c>
      <c r="G81" s="39">
        <v>15.17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219</v>
      </c>
      <c r="C82" s="39">
        <v>1752</v>
      </c>
      <c r="D82" s="39">
        <v>1173</v>
      </c>
      <c r="E82" s="39">
        <v>0</v>
      </c>
      <c r="F82" s="39">
        <v>66.95</v>
      </c>
      <c r="G82" s="39">
        <v>33.049999999999997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585</v>
      </c>
      <c r="D83" s="39">
        <v>425</v>
      </c>
      <c r="E83" s="39">
        <v>62</v>
      </c>
      <c r="F83" s="39">
        <v>83.25</v>
      </c>
      <c r="G83" s="39">
        <v>16.75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220</v>
      </c>
      <c r="C84" s="39">
        <v>397</v>
      </c>
      <c r="D84" s="39">
        <v>109</v>
      </c>
      <c r="E84" s="39">
        <v>0</v>
      </c>
      <c r="F84" s="39">
        <v>27.46</v>
      </c>
      <c r="G84" s="39">
        <v>72.540000000000006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1333</v>
      </c>
      <c r="D85" s="39">
        <v>698</v>
      </c>
      <c r="E85" s="39">
        <v>0</v>
      </c>
      <c r="F85" s="39">
        <v>52.36</v>
      </c>
      <c r="G85" s="39">
        <v>47.64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12865</v>
      </c>
      <c r="D86" s="39">
        <v>5325</v>
      </c>
      <c r="E86" s="39">
        <v>0</v>
      </c>
      <c r="F86" s="39">
        <v>41.39</v>
      </c>
      <c r="G86" s="39">
        <v>58.61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569</v>
      </c>
      <c r="D87" s="39">
        <v>263</v>
      </c>
      <c r="E87" s="39">
        <v>1</v>
      </c>
      <c r="F87" s="39">
        <v>46.4</v>
      </c>
      <c r="G87" s="39">
        <v>53.6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259</v>
      </c>
      <c r="D88" s="39">
        <v>75</v>
      </c>
      <c r="E88" s="39">
        <v>1</v>
      </c>
      <c r="F88" s="39">
        <v>29.34</v>
      </c>
      <c r="G88" s="39">
        <v>70.66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762</v>
      </c>
      <c r="D89" s="39">
        <v>525</v>
      </c>
      <c r="E89" s="39">
        <v>26</v>
      </c>
      <c r="F89" s="39">
        <v>72.31</v>
      </c>
      <c r="G89" s="39">
        <v>27.69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93</v>
      </c>
      <c r="C90" s="39">
        <v>6404</v>
      </c>
      <c r="D90" s="39">
        <v>2201</v>
      </c>
      <c r="E90" s="39">
        <v>0</v>
      </c>
      <c r="F90" s="39">
        <v>34.369999999999997</v>
      </c>
      <c r="G90" s="39">
        <v>65.63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88</v>
      </c>
      <c r="C91" s="39">
        <v>215</v>
      </c>
      <c r="D91" s="39">
        <v>100</v>
      </c>
      <c r="E91" s="39">
        <v>3</v>
      </c>
      <c r="F91" s="39">
        <v>47.91</v>
      </c>
      <c r="G91" s="39">
        <v>52.09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638</v>
      </c>
      <c r="D92" s="39">
        <v>428</v>
      </c>
      <c r="E92" s="39">
        <v>43</v>
      </c>
      <c r="F92" s="39">
        <v>73.819999999999993</v>
      </c>
      <c r="G92" s="39">
        <v>26.18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1584</v>
      </c>
      <c r="D93" s="39">
        <v>707</v>
      </c>
      <c r="E93" s="39">
        <v>2</v>
      </c>
      <c r="F93" s="39">
        <v>44.76</v>
      </c>
      <c r="G93" s="39">
        <v>55.24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21409</v>
      </c>
      <c r="D94" s="39">
        <v>19063</v>
      </c>
      <c r="E94" s="39">
        <v>122</v>
      </c>
      <c r="F94" s="39">
        <v>89.61</v>
      </c>
      <c r="G94" s="39">
        <v>10.39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2629</v>
      </c>
      <c r="D95" s="39">
        <v>965</v>
      </c>
      <c r="E95" s="39">
        <v>1</v>
      </c>
      <c r="F95" s="39">
        <v>36.74</v>
      </c>
      <c r="G95" s="39">
        <v>63.26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5883</v>
      </c>
      <c r="D96" s="39">
        <v>1602</v>
      </c>
      <c r="E96" s="39">
        <v>1</v>
      </c>
      <c r="F96" s="39">
        <v>27.25</v>
      </c>
      <c r="G96" s="39">
        <v>72.75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3932</v>
      </c>
      <c r="B97" s="39" t="s">
        <v>63</v>
      </c>
      <c r="C97" s="39">
        <v>536</v>
      </c>
      <c r="D97" s="39">
        <v>137</v>
      </c>
      <c r="E97" s="39">
        <v>0</v>
      </c>
      <c r="F97" s="39">
        <v>25.56</v>
      </c>
      <c r="G97" s="39">
        <v>74.44</v>
      </c>
      <c r="H97" s="39">
        <v>2</v>
      </c>
      <c r="I97" s="40">
        <v>1</v>
      </c>
      <c r="J97" s="3"/>
      <c r="K97" s="3"/>
      <c r="L97" s="3"/>
    </row>
    <row r="98" spans="1:12" s="8" customFormat="1" ht="14.25" customHeight="1" x14ac:dyDescent="0.2">
      <c r="A98" s="38">
        <v>3945</v>
      </c>
      <c r="B98" s="39" t="s">
        <v>64</v>
      </c>
      <c r="C98" s="39">
        <v>1640</v>
      </c>
      <c r="D98" s="39">
        <v>1465</v>
      </c>
      <c r="E98" s="39">
        <v>4</v>
      </c>
      <c r="F98" s="39">
        <v>89.57</v>
      </c>
      <c r="G98" s="39">
        <v>10.43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3946</v>
      </c>
      <c r="B99" s="39" t="s">
        <v>65</v>
      </c>
      <c r="C99" s="39">
        <v>1413</v>
      </c>
      <c r="D99" s="39">
        <v>1186</v>
      </c>
      <c r="E99" s="39">
        <v>11</v>
      </c>
      <c r="F99" s="39">
        <v>84.71</v>
      </c>
      <c r="G99" s="39">
        <v>15.29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3947</v>
      </c>
      <c r="B100" s="39" t="s">
        <v>66</v>
      </c>
      <c r="C100" s="39">
        <v>1782</v>
      </c>
      <c r="D100" s="39">
        <v>1600</v>
      </c>
      <c r="E100" s="39">
        <v>0</v>
      </c>
      <c r="F100" s="39">
        <v>89.79</v>
      </c>
      <c r="G100" s="39">
        <v>10.210000000000001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3951</v>
      </c>
      <c r="B101" s="39" t="s">
        <v>67</v>
      </c>
      <c r="C101" s="39">
        <v>464</v>
      </c>
      <c r="D101" s="39">
        <v>407</v>
      </c>
      <c r="E101" s="39">
        <v>2</v>
      </c>
      <c r="F101" s="39">
        <v>88.15</v>
      </c>
      <c r="G101" s="39">
        <v>11.85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3952</v>
      </c>
      <c r="B102" s="39" t="s">
        <v>68</v>
      </c>
      <c r="C102" s="39">
        <v>477</v>
      </c>
      <c r="D102" s="39">
        <v>411</v>
      </c>
      <c r="E102" s="39">
        <v>0</v>
      </c>
      <c r="F102" s="39">
        <v>86.16</v>
      </c>
      <c r="G102" s="39">
        <v>13.84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3953</v>
      </c>
      <c r="B103" s="39" t="s">
        <v>69</v>
      </c>
      <c r="C103" s="39">
        <v>1682</v>
      </c>
      <c r="D103" s="39">
        <v>1455</v>
      </c>
      <c r="E103" s="39">
        <v>0</v>
      </c>
      <c r="F103" s="39">
        <v>86.5</v>
      </c>
      <c r="G103" s="39">
        <v>13.5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3954</v>
      </c>
      <c r="B104" s="39" t="s">
        <v>70</v>
      </c>
      <c r="C104" s="39">
        <v>1247</v>
      </c>
      <c r="D104" s="39">
        <v>1078</v>
      </c>
      <c r="E104" s="39">
        <v>0</v>
      </c>
      <c r="F104" s="39">
        <v>86.45</v>
      </c>
      <c r="G104" s="39">
        <v>13.55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3955</v>
      </c>
      <c r="B105" s="39" t="s">
        <v>71</v>
      </c>
      <c r="C105" s="39">
        <v>4404</v>
      </c>
      <c r="D105" s="39">
        <v>4031</v>
      </c>
      <c r="E105" s="39">
        <v>1</v>
      </c>
      <c r="F105" s="39">
        <v>91.55</v>
      </c>
      <c r="G105" s="39">
        <v>8.4499999999999993</v>
      </c>
      <c r="H105" s="39">
        <v>1</v>
      </c>
      <c r="I105" s="40">
        <v>0</v>
      </c>
      <c r="J105" s="3"/>
      <c r="K105" s="3"/>
      <c r="L105" s="3"/>
    </row>
    <row r="106" spans="1:12" s="8" customFormat="1" ht="14.25" customHeight="1" x14ac:dyDescent="0.2">
      <c r="A106" s="38">
        <v>3961</v>
      </c>
      <c r="B106" s="39" t="s">
        <v>72</v>
      </c>
      <c r="C106" s="39">
        <v>1494</v>
      </c>
      <c r="D106" s="39">
        <v>951</v>
      </c>
      <c r="E106" s="39">
        <v>4</v>
      </c>
      <c r="F106" s="39">
        <v>63.92</v>
      </c>
      <c r="G106" s="39">
        <v>36.08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3962</v>
      </c>
      <c r="B107" s="39" t="s">
        <v>73</v>
      </c>
      <c r="C107" s="39">
        <v>1801</v>
      </c>
      <c r="D107" s="39">
        <v>1301</v>
      </c>
      <c r="E107" s="39">
        <v>41</v>
      </c>
      <c r="F107" s="39">
        <v>74.510000000000005</v>
      </c>
      <c r="G107" s="39">
        <v>25.49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3972</v>
      </c>
      <c r="B108" s="39" t="s">
        <v>86</v>
      </c>
      <c r="C108" s="39">
        <v>996</v>
      </c>
      <c r="D108" s="39">
        <v>621</v>
      </c>
      <c r="E108" s="39">
        <v>34</v>
      </c>
      <c r="F108" s="39">
        <v>65.760000000000005</v>
      </c>
      <c r="G108" s="39">
        <v>34.24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3981</v>
      </c>
      <c r="B109" s="39" t="s">
        <v>74</v>
      </c>
      <c r="C109" s="39">
        <v>2402</v>
      </c>
      <c r="D109" s="39">
        <v>768</v>
      </c>
      <c r="E109" s="39">
        <v>1</v>
      </c>
      <c r="F109" s="39">
        <v>32.01</v>
      </c>
      <c r="G109" s="39">
        <v>67.989999999999995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3982</v>
      </c>
      <c r="B110" s="39" t="s">
        <v>75</v>
      </c>
      <c r="C110" s="39">
        <v>2385</v>
      </c>
      <c r="D110" s="39">
        <v>953</v>
      </c>
      <c r="E110" s="39">
        <v>35</v>
      </c>
      <c r="F110" s="39">
        <v>41.43</v>
      </c>
      <c r="G110" s="39">
        <v>58.57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3983</v>
      </c>
      <c r="B111" s="39" t="s">
        <v>76</v>
      </c>
      <c r="C111" s="39">
        <v>452</v>
      </c>
      <c r="D111" s="39">
        <v>149</v>
      </c>
      <c r="E111" s="39">
        <v>6</v>
      </c>
      <c r="F111" s="39">
        <v>34.29</v>
      </c>
      <c r="G111" s="39">
        <v>65.709999999999994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3985</v>
      </c>
      <c r="B112" s="39" t="s">
        <v>77</v>
      </c>
      <c r="C112" s="39">
        <v>1050</v>
      </c>
      <c r="D112" s="39">
        <v>478</v>
      </c>
      <c r="E112" s="39">
        <v>0</v>
      </c>
      <c r="F112" s="39">
        <v>45.52</v>
      </c>
      <c r="G112" s="39">
        <v>54.48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3986</v>
      </c>
      <c r="B113" s="39" t="s">
        <v>78</v>
      </c>
      <c r="C113" s="39">
        <v>1943</v>
      </c>
      <c r="D113" s="39">
        <v>565</v>
      </c>
      <c r="E113" s="39">
        <v>1</v>
      </c>
      <c r="F113" s="39">
        <v>29.13</v>
      </c>
      <c r="G113" s="39">
        <v>70.87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x14ac:dyDescent="0.2">
      <c r="A114" s="38">
        <v>3987</v>
      </c>
      <c r="B114" s="39" t="s">
        <v>79</v>
      </c>
      <c r="C114" s="39">
        <v>927</v>
      </c>
      <c r="D114" s="39">
        <v>528</v>
      </c>
      <c r="E114" s="39">
        <v>18</v>
      </c>
      <c r="F114" s="39">
        <v>58.9</v>
      </c>
      <c r="G114" s="39">
        <v>41.1</v>
      </c>
      <c r="H114" s="39">
        <v>2</v>
      </c>
      <c r="I114" s="40">
        <v>1</v>
      </c>
      <c r="J114" s="3"/>
      <c r="K114" s="3"/>
      <c r="L114" s="3"/>
    </row>
    <row r="115" spans="1:12" s="8" customFormat="1" ht="14.25" customHeight="1" thickBot="1" x14ac:dyDescent="0.25">
      <c r="A115" s="41">
        <v>3988</v>
      </c>
      <c r="B115" s="42" t="s">
        <v>89</v>
      </c>
      <c r="C115" s="42">
        <v>2789</v>
      </c>
      <c r="D115" s="42">
        <v>526</v>
      </c>
      <c r="E115" s="42">
        <v>0</v>
      </c>
      <c r="F115" s="42">
        <v>18.86</v>
      </c>
      <c r="G115" s="42">
        <v>81.14</v>
      </c>
      <c r="H115" s="42">
        <v>2</v>
      </c>
      <c r="I115" s="43">
        <v>1</v>
      </c>
      <c r="J115" s="3"/>
      <c r="K115" s="3"/>
      <c r="L115" s="3"/>
    </row>
    <row r="116" spans="1:12" s="3" customFormat="1" x14ac:dyDescent="0.2"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7" t="str">
        <f>VLOOKUP("&lt;Legende_1&gt;",Uebersetzungen!$B$3:$E$336,Uebersetzungen!$B$2+1,FALSE)</f>
        <v>Attributwerte Verfahren</v>
      </c>
      <c r="B117" s="28"/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1</v>
      </c>
      <c r="B118" s="28" t="str">
        <f>VLOOKUP("&lt;Legende_2&gt;",Uebersetzungen!$B$3:$E$336,Uebersetzungen!$B$2+1,FALSE)</f>
        <v>Ohne Verfahren. Der Zweitwohnungsanteil liegt weiterhin unter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2</v>
      </c>
      <c r="B119" s="28" t="str">
        <f>VLOOKUP("&lt;Legende_3&gt;",Uebersetzungen!$B$3:$E$336,Uebersetzungen!$B$2+1,FALSE)</f>
        <v>Ohne Verfahren. Der Zweitwohnungsanteil liegt weiterhin über 20 %.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3</v>
      </c>
      <c r="B120" s="28" t="str">
        <f>VLOOKUP("&lt;Legende_4&gt;",Uebersetzungen!$B$3:$E$336,Uebersetzungen!$B$2+1,FALSE)</f>
        <v>In einem Verfahren. Da der Zweitwohnungsanteil gemäss Inventar neu unter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4</v>
      </c>
      <c r="B121" s="28" t="str">
        <f>VLOOKUP("&lt;Legende_5&gt;",Uebersetzungen!$B$3:$E$336,Uebersetzungen!$B$2+1,FALSE)</f>
        <v>In einem Verfahren. Da der Zweitwohnungsanteil gemäss Inventar neu über 20 % liegt, wird er überprüft.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5</v>
      </c>
      <c r="B122" s="28" t="str">
        <f>VLOOKUP("&lt;Legende_6&gt;",Uebersetzungen!$B$3:$E$336,Uebersetzungen!$B$2+1,FALSE)</f>
        <v>Verfahren abgeschlossen. Der Zweitwohnungsanteil wurde überprüft, er liegt unter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6</v>
      </c>
      <c r="B123" s="28" t="str">
        <f>VLOOKUP("&lt;Legende_7&gt;",Uebersetzungen!$B$3:$E$336,Uebersetzungen!$B$2+1,FALSE)</f>
        <v>Verfahren abgeschlossen. Der Zweitwohnungsanteil wurde überprüft, er liegt über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7</v>
      </c>
      <c r="B124" s="28" t="str">
        <f>VLOOKUP("&lt;Legende_8&gt;",Uebersetzungen!$B$3:$E$336,Uebersetzungen!$B$2+1,FALSE)</f>
        <v>Verfahren abgeschlossen. Überprüfter Zweitwohnungsanteil entspricht nicht dem Inventar, er liegt unter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>
        <v>8</v>
      </c>
      <c r="B125" s="28" t="str">
        <f>VLOOKUP("&lt;Legende_9&gt;",Uebersetzungen!$B$3:$E$336,Uebersetzungen!$B$2+1,FALSE)</f>
        <v>Verfahren abgeschlossen. Überprüfter Zweitwohnungsanteil entspricht nicht dem Inventar, er liegt über 20 %.</v>
      </c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8"/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9" t="str">
        <f>VLOOKUP("&lt;Legende_10&gt;",Uebersetzungen!$B$3:$E$336,Uebersetzungen!$B$2+1,FALSE)</f>
        <v>Attributwerte Status</v>
      </c>
      <c r="B127" s="28"/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0</v>
      </c>
      <c r="B128" s="28" t="str">
        <f>VLOOKUP("&lt;Legende_11&gt;",Uebersetzungen!$B$3:$E$336,Uebersetzungen!$B$2+1,FALSE)</f>
        <v>untersteht nicht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>
        <v>1</v>
      </c>
      <c r="B129" s="28" t="str">
        <f>VLOOKUP("&lt;Legende_12&gt;",Uebersetzungen!$B$3:$E$336,Uebersetzungen!$B$2+1,FALSE)</f>
        <v>untersteht den baurechtlichen Bestimmungen des ZWG</v>
      </c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8"/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9" t="str">
        <f>VLOOKUP("&lt;Legende_13&gt;",Uebersetzungen!$B$3:$E$336,Uebersetzungen!$B$2+1,FALSE)</f>
        <v xml:space="preserve">Legende </v>
      </c>
      <c r="B131" s="28"/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0</v>
      </c>
      <c r="B132" s="28" t="str">
        <f>VLOOKUP("&lt;Legende_14&gt;",Uebersetzungen!$B$3:$E$336,Uebersetzungen!$B$2+1,FALSE)</f>
        <v xml:space="preserve">weiss (Verfahrenscodes 1, 4, 5, 7) 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A133" s="28">
        <v>1</v>
      </c>
      <c r="B133" s="28" t="str">
        <f>VLOOKUP("&lt;Legende_15&gt;",Uebersetzungen!$B$3:$E$336,Uebersetzungen!$B$2+1,FALSE)</f>
        <v>blau (Verfahrenscodes 2, 3, 6, 8)</v>
      </c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s="3" customFormat="1" x14ac:dyDescent="0.2"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3" t="str">
        <f>VLOOKUP("&lt;Quelle_1&gt;",Uebersetzungen!$B$3:$E$41,Uebersetzungen!$B$2+1,FALSE)</f>
        <v>Quelle: ARE (Wohnungsinventar)</v>
      </c>
      <c r="B136" s="3"/>
    </row>
    <row r="137" spans="1:10" x14ac:dyDescent="0.2">
      <c r="A137" s="2" t="str">
        <f>VLOOKUP("&lt;Aktualisierung&gt;",Uebersetzungen!$B$3:$E$41,Uebersetzungen!$B$2+1,FALSE)</f>
        <v>Letztmals aktualisiert am: 08.10.2024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16" sqref="C16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95</v>
      </c>
      <c r="B1" s="11" t="s">
        <v>96</v>
      </c>
      <c r="C1" s="11" t="s">
        <v>97</v>
      </c>
      <c r="D1" s="11" t="s">
        <v>98</v>
      </c>
      <c r="E1" s="11" t="s">
        <v>99</v>
      </c>
      <c r="F1" s="12"/>
    </row>
    <row r="2" spans="1:6" x14ac:dyDescent="0.2">
      <c r="A2" s="14" t="s">
        <v>100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101</v>
      </c>
      <c r="C3" s="16" t="s">
        <v>102</v>
      </c>
      <c r="D3" s="16" t="s">
        <v>103</v>
      </c>
      <c r="E3" s="16" t="s">
        <v>104</v>
      </c>
      <c r="F3" s="12"/>
    </row>
    <row r="4" spans="1:6" ht="25.5" x14ac:dyDescent="0.2">
      <c r="A4" s="14" t="s">
        <v>105</v>
      </c>
      <c r="B4" s="17" t="s">
        <v>106</v>
      </c>
      <c r="C4" s="21" t="s">
        <v>117</v>
      </c>
      <c r="D4" s="21" t="s">
        <v>194</v>
      </c>
      <c r="E4" s="21" t="s">
        <v>195</v>
      </c>
      <c r="F4" s="12"/>
    </row>
    <row r="5" spans="1:6" x14ac:dyDescent="0.2">
      <c r="A5" s="14"/>
      <c r="B5" s="13" t="s">
        <v>107</v>
      </c>
      <c r="C5" s="16" t="s">
        <v>196</v>
      </c>
      <c r="D5" s="16" t="s">
        <v>159</v>
      </c>
      <c r="E5" s="16" t="s">
        <v>160</v>
      </c>
      <c r="F5" s="12"/>
    </row>
    <row r="6" spans="1:6" x14ac:dyDescent="0.2">
      <c r="A6" s="14"/>
      <c r="B6" s="14"/>
      <c r="C6" s="23"/>
      <c r="D6" s="23"/>
      <c r="E6" s="23"/>
      <c r="F6" s="12"/>
    </row>
    <row r="7" spans="1:6" x14ac:dyDescent="0.2">
      <c r="A7" s="14" t="s">
        <v>108</v>
      </c>
      <c r="B7" s="13" t="s">
        <v>109</v>
      </c>
      <c r="C7" s="30" t="s">
        <v>163</v>
      </c>
      <c r="D7" s="16" t="s">
        <v>192</v>
      </c>
      <c r="E7" s="30" t="s">
        <v>193</v>
      </c>
      <c r="F7" s="12"/>
    </row>
    <row r="8" spans="1:6" x14ac:dyDescent="0.2">
      <c r="A8" s="14"/>
      <c r="B8" s="13" t="s">
        <v>110</v>
      </c>
      <c r="C8" s="30" t="s">
        <v>164</v>
      </c>
      <c r="D8" s="16" t="s">
        <v>191</v>
      </c>
      <c r="E8" s="30" t="s">
        <v>165</v>
      </c>
      <c r="F8" s="12"/>
    </row>
    <row r="9" spans="1:6" ht="14.25" customHeight="1" x14ac:dyDescent="0.2">
      <c r="A9" s="14"/>
      <c r="B9" s="13" t="s">
        <v>111</v>
      </c>
      <c r="C9" s="16" t="s">
        <v>118</v>
      </c>
      <c r="D9" s="16" t="s">
        <v>190</v>
      </c>
      <c r="E9" s="30" t="s">
        <v>197</v>
      </c>
      <c r="F9" s="12"/>
    </row>
    <row r="10" spans="1:6" ht="14.25" customHeight="1" x14ac:dyDescent="0.2">
      <c r="A10" s="14"/>
      <c r="B10" s="13" t="s">
        <v>125</v>
      </c>
      <c r="C10" s="16" t="s">
        <v>119</v>
      </c>
      <c r="D10" s="16" t="s">
        <v>189</v>
      </c>
      <c r="E10" s="30" t="s">
        <v>166</v>
      </c>
      <c r="F10" s="12"/>
    </row>
    <row r="11" spans="1:6" ht="25.5" x14ac:dyDescent="0.2">
      <c r="A11" s="14"/>
      <c r="B11" s="13" t="s">
        <v>126</v>
      </c>
      <c r="C11" s="16" t="s">
        <v>120</v>
      </c>
      <c r="D11" s="16" t="s">
        <v>188</v>
      </c>
      <c r="E11" s="30" t="s">
        <v>198</v>
      </c>
      <c r="F11" s="12"/>
    </row>
    <row r="12" spans="1:6" x14ac:dyDescent="0.2">
      <c r="A12" s="14"/>
      <c r="B12" s="13" t="s">
        <v>127</v>
      </c>
      <c r="C12" s="16" t="s">
        <v>121</v>
      </c>
      <c r="D12" s="16" t="s">
        <v>187</v>
      </c>
      <c r="E12" s="30" t="s">
        <v>167</v>
      </c>
      <c r="F12" s="12"/>
    </row>
    <row r="13" spans="1:6" x14ac:dyDescent="0.2">
      <c r="A13" s="14"/>
      <c r="B13" s="13" t="s">
        <v>128</v>
      </c>
      <c r="C13" s="16" t="s">
        <v>122</v>
      </c>
      <c r="D13" s="16" t="s">
        <v>186</v>
      </c>
      <c r="E13" s="30" t="s">
        <v>168</v>
      </c>
      <c r="F13" s="12"/>
    </row>
    <row r="14" spans="1:6" x14ac:dyDescent="0.2">
      <c r="A14" s="14"/>
      <c r="B14" s="13" t="s">
        <v>161</v>
      </c>
      <c r="C14" s="16" t="s">
        <v>123</v>
      </c>
      <c r="D14" s="16" t="s">
        <v>178</v>
      </c>
      <c r="E14" s="30" t="s">
        <v>178</v>
      </c>
      <c r="F14" s="12"/>
    </row>
    <row r="15" spans="1:6" x14ac:dyDescent="0.2">
      <c r="A15" s="14"/>
      <c r="B15" s="13" t="s">
        <v>162</v>
      </c>
      <c r="C15" s="16" t="s">
        <v>124</v>
      </c>
      <c r="D15" s="16" t="s">
        <v>124</v>
      </c>
      <c r="E15" s="16" t="s">
        <v>169</v>
      </c>
      <c r="F15" s="12"/>
    </row>
    <row r="16" spans="1:6" x14ac:dyDescent="0.2">
      <c r="A16" s="14" t="s">
        <v>108</v>
      </c>
      <c r="B16" s="14"/>
      <c r="C16" s="23"/>
      <c r="D16" s="23"/>
      <c r="E16" s="23"/>
      <c r="F16" s="12"/>
    </row>
    <row r="17" spans="1:6" x14ac:dyDescent="0.2">
      <c r="A17" s="14"/>
      <c r="B17" s="13" t="s">
        <v>115</v>
      </c>
      <c r="C17" s="16"/>
      <c r="D17" s="16"/>
      <c r="E17" s="16"/>
      <c r="F17" s="12"/>
    </row>
    <row r="18" spans="1:6" x14ac:dyDescent="0.2">
      <c r="A18" s="14"/>
      <c r="B18" s="13" t="s">
        <v>116</v>
      </c>
      <c r="C18" s="16"/>
      <c r="D18" s="16"/>
      <c r="E18" s="16"/>
      <c r="F18" s="12"/>
    </row>
    <row r="19" spans="1:6" x14ac:dyDescent="0.2">
      <c r="A19" s="14"/>
      <c r="C19" s="16"/>
      <c r="D19" s="16"/>
      <c r="E19" s="16"/>
      <c r="F19" s="12"/>
    </row>
    <row r="20" spans="1:6" x14ac:dyDescent="0.2">
      <c r="A20" s="14"/>
      <c r="B20" s="14"/>
      <c r="C20" s="23"/>
      <c r="D20" s="23"/>
      <c r="E20" s="23"/>
      <c r="F20" s="14"/>
    </row>
    <row r="21" spans="1:6" x14ac:dyDescent="0.2">
      <c r="A21" s="14"/>
      <c r="B21" s="12"/>
      <c r="C21" s="24"/>
      <c r="D21" s="24"/>
      <c r="E21" s="24"/>
      <c r="F21" s="12"/>
    </row>
    <row r="22" spans="1:6" x14ac:dyDescent="0.2">
      <c r="A22" s="14" t="s">
        <v>105</v>
      </c>
      <c r="B22" s="13" t="s">
        <v>114</v>
      </c>
      <c r="C22" s="27" t="s">
        <v>129</v>
      </c>
      <c r="D22" s="29" t="s">
        <v>212</v>
      </c>
      <c r="E22" s="27" t="s">
        <v>184</v>
      </c>
      <c r="F22" s="12"/>
    </row>
    <row r="23" spans="1:6" ht="25.5" x14ac:dyDescent="0.2">
      <c r="A23" s="12"/>
      <c r="B23" s="13" t="s">
        <v>144</v>
      </c>
      <c r="C23" s="28" t="s">
        <v>130</v>
      </c>
      <c r="D23" s="16" t="s">
        <v>199</v>
      </c>
      <c r="E23" s="31" t="s">
        <v>170</v>
      </c>
      <c r="F23" s="12"/>
    </row>
    <row r="24" spans="1:6" ht="25.5" x14ac:dyDescent="0.2">
      <c r="A24" s="12"/>
      <c r="B24" s="13" t="s">
        <v>145</v>
      </c>
      <c r="C24" s="28" t="s">
        <v>131</v>
      </c>
      <c r="D24" s="16" t="s">
        <v>200</v>
      </c>
      <c r="E24" s="31" t="s">
        <v>171</v>
      </c>
      <c r="F24" s="12"/>
    </row>
    <row r="25" spans="1:6" ht="38.25" x14ac:dyDescent="0.2">
      <c r="A25" s="12"/>
      <c r="B25" s="13" t="s">
        <v>146</v>
      </c>
      <c r="C25" s="28" t="s">
        <v>132</v>
      </c>
      <c r="D25" s="16" t="s">
        <v>201</v>
      </c>
      <c r="E25" s="31" t="s">
        <v>172</v>
      </c>
      <c r="F25" s="12"/>
    </row>
    <row r="26" spans="1:6" ht="38.25" x14ac:dyDescent="0.2">
      <c r="A26" s="12"/>
      <c r="B26" s="13" t="s">
        <v>147</v>
      </c>
      <c r="C26" s="28" t="s">
        <v>133</v>
      </c>
      <c r="D26" s="16" t="s">
        <v>202</v>
      </c>
      <c r="E26" s="31" t="s">
        <v>173</v>
      </c>
      <c r="F26" s="12"/>
    </row>
    <row r="27" spans="1:6" ht="38.25" x14ac:dyDescent="0.2">
      <c r="A27" s="12"/>
      <c r="B27" s="13" t="s">
        <v>148</v>
      </c>
      <c r="C27" s="28" t="s">
        <v>134</v>
      </c>
      <c r="D27" s="16" t="s">
        <v>203</v>
      </c>
      <c r="E27" s="31" t="s">
        <v>174</v>
      </c>
      <c r="F27" s="12"/>
    </row>
    <row r="28" spans="1:6" ht="38.25" x14ac:dyDescent="0.2">
      <c r="A28" s="12"/>
      <c r="B28" s="13" t="s">
        <v>149</v>
      </c>
      <c r="C28" s="28" t="s">
        <v>135</v>
      </c>
      <c r="D28" s="16" t="s">
        <v>204</v>
      </c>
      <c r="E28" s="31" t="s">
        <v>175</v>
      </c>
      <c r="F28" s="12"/>
    </row>
    <row r="29" spans="1:6" ht="38.25" x14ac:dyDescent="0.2">
      <c r="A29" s="12"/>
      <c r="B29" s="13" t="s">
        <v>150</v>
      </c>
      <c r="C29" s="28" t="s">
        <v>136</v>
      </c>
      <c r="D29" s="16" t="s">
        <v>205</v>
      </c>
      <c r="E29" s="31" t="s">
        <v>176</v>
      </c>
      <c r="F29" s="12"/>
    </row>
    <row r="30" spans="1:6" ht="38.25" x14ac:dyDescent="0.2">
      <c r="A30" s="12"/>
      <c r="B30" s="13" t="s">
        <v>151</v>
      </c>
      <c r="C30" s="28" t="s">
        <v>137</v>
      </c>
      <c r="D30" s="16" t="s">
        <v>206</v>
      </c>
      <c r="E30" s="31" t="s">
        <v>177</v>
      </c>
      <c r="F30" s="12"/>
    </row>
    <row r="31" spans="1:6" x14ac:dyDescent="0.2">
      <c r="A31" s="12"/>
      <c r="B31" s="13" t="s">
        <v>152</v>
      </c>
      <c r="C31" s="29" t="s">
        <v>138</v>
      </c>
      <c r="D31" s="29" t="s">
        <v>211</v>
      </c>
      <c r="E31" s="27" t="s">
        <v>185</v>
      </c>
      <c r="F31" s="12"/>
    </row>
    <row r="32" spans="1:6" ht="25.5" x14ac:dyDescent="0.2">
      <c r="A32" s="12"/>
      <c r="B32" s="13" t="s">
        <v>153</v>
      </c>
      <c r="C32" s="28" t="s">
        <v>139</v>
      </c>
      <c r="D32" s="16" t="s">
        <v>207</v>
      </c>
      <c r="E32" s="32" t="s">
        <v>179</v>
      </c>
      <c r="F32" s="12"/>
    </row>
    <row r="33" spans="1:6" ht="25.5" x14ac:dyDescent="0.2">
      <c r="A33" s="12"/>
      <c r="B33" s="13" t="s">
        <v>154</v>
      </c>
      <c r="C33" s="28" t="s">
        <v>140</v>
      </c>
      <c r="D33" s="16" t="s">
        <v>208</v>
      </c>
      <c r="E33" s="32" t="s">
        <v>180</v>
      </c>
      <c r="F33" s="12"/>
    </row>
    <row r="34" spans="1:6" x14ac:dyDescent="0.2">
      <c r="A34" s="12"/>
      <c r="B34" s="13" t="s">
        <v>155</v>
      </c>
      <c r="C34" s="29" t="s">
        <v>141</v>
      </c>
      <c r="D34" s="29" t="s">
        <v>183</v>
      </c>
      <c r="E34" s="29" t="s">
        <v>183</v>
      </c>
      <c r="F34" s="12"/>
    </row>
    <row r="35" spans="1:6" x14ac:dyDescent="0.2">
      <c r="A35" s="12"/>
      <c r="B35" s="13" t="s">
        <v>156</v>
      </c>
      <c r="C35" s="28" t="s">
        <v>142</v>
      </c>
      <c r="D35" s="16" t="s">
        <v>209</v>
      </c>
      <c r="E35" s="33" t="s">
        <v>181</v>
      </c>
      <c r="F35" s="12"/>
    </row>
    <row r="36" spans="1:6" x14ac:dyDescent="0.2">
      <c r="A36" s="12"/>
      <c r="B36" s="13" t="s">
        <v>157</v>
      </c>
      <c r="C36" s="28" t="s">
        <v>143</v>
      </c>
      <c r="D36" s="16" t="s">
        <v>210</v>
      </c>
      <c r="E36" s="33" t="s">
        <v>182</v>
      </c>
      <c r="F36" s="12"/>
    </row>
    <row r="37" spans="1:6" x14ac:dyDescent="0.2">
      <c r="A37" s="12"/>
      <c r="B37" s="12"/>
      <c r="C37" s="24"/>
      <c r="D37" s="24"/>
      <c r="E37" s="24"/>
      <c r="F37" s="12"/>
    </row>
    <row r="38" spans="1:6" x14ac:dyDescent="0.2">
      <c r="A38" s="12" t="s">
        <v>108</v>
      </c>
      <c r="B38" s="13" t="s">
        <v>112</v>
      </c>
      <c r="C38" s="16" t="s">
        <v>158</v>
      </c>
      <c r="D38" s="16" t="s">
        <v>214</v>
      </c>
      <c r="E38" s="16" t="s">
        <v>213</v>
      </c>
      <c r="F38" s="12"/>
    </row>
    <row r="39" spans="1:6" x14ac:dyDescent="0.2">
      <c r="A39" s="12" t="s">
        <v>105</v>
      </c>
      <c r="B39" s="19" t="s">
        <v>113</v>
      </c>
      <c r="C39" s="20" t="s">
        <v>221</v>
      </c>
      <c r="D39" s="20" t="s">
        <v>222</v>
      </c>
      <c r="E39" s="20" t="s">
        <v>223</v>
      </c>
      <c r="F39" s="12"/>
    </row>
    <row r="40" spans="1:6" x14ac:dyDescent="0.2">
      <c r="A40" s="12"/>
      <c r="B40" s="12"/>
      <c r="C40" s="18"/>
      <c r="D40" s="18"/>
      <c r="E40" s="18"/>
      <c r="F40" s="12"/>
    </row>
    <row r="41" spans="1:6" x14ac:dyDescent="0.2">
      <c r="A41" s="14"/>
      <c r="B41" s="15"/>
      <c r="C41" s="18"/>
      <c r="D41" s="18"/>
      <c r="E41" s="18"/>
      <c r="F41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1017</Benutzerdefinierte_x0020_ID>
    <Titel_RM xmlns="1cf2145d-1275-4039-b6f7-fdfb1f53241e">Abitaziuns secundaras tenor vischnancas, 2024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2024</Titel_DE>
    <Titel_IT xmlns="1cf2145d-1275-4039-b6f7-fdfb1f53241e">Abitazioni secondarie per comune, 2024</Titel_IT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B585F0F-7BA3-4C20-96FB-F3C5D6844FCF}"/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CE7AA-2B44-4D7B-AFC0-40AE3600A9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bbc5c3-42c9-4c30-b7a3-3f0c5e2a5378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2024 Q3</vt:lpstr>
      <vt:lpstr>2024 Q1</vt:lpstr>
      <vt:lpstr>Uebersetzungen</vt:lpstr>
      <vt:lpstr>'2024 Q1'!Druckbereich</vt:lpstr>
      <vt:lpstr>'2024 Q3'!Druckbereich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Stricker Luzius</cp:lastModifiedBy>
  <dcterms:created xsi:type="dcterms:W3CDTF">2010-11-08T09:29:07Z</dcterms:created>
  <dcterms:modified xsi:type="dcterms:W3CDTF">2025-04-02T09:03:28Z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0x010100D4C664148183BA4F90C796CF891D8FC6</vt:lpwstr>
  </property>
</Properties>
</file>